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q">[1]国家!#REF!</definedName>
    <definedName name="\z">[2]中央!#REF!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[3]PKx!$A$1:$AP$622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'[4]P1012001'!$A$6:$E$117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处室">#REF!</definedName>
    <definedName name="大多数">[6]XL4Poppy!$A$15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结果">[7]结果!$A$1:$AG$1</definedName>
    <definedName name="金额">#REF!</definedName>
    <definedName name="科目">[8]调用表!$B$3:$B$125</definedName>
    <definedName name="类型">#REF!</definedName>
    <definedName name="全额差额比例">'[9]C01-1'!#REF!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'[9]C01-1'!#REF!</definedName>
    <definedName name="位次d">[10]四月份月报!#REF!</definedName>
    <definedName name="性别">[11]基础编码!$H$2:$H$3</definedName>
    <definedName name="学历">[11]基础编码!$S$2:$S$9</definedName>
    <definedName name="支出">'[12]P1012001'!$A$6:$E$117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<sst xmlns="http://schemas.openxmlformats.org/spreadsheetml/2006/main" count="33" uniqueCount="23">
  <si>
    <t>附件</t>
  </si>
  <si>
    <t>2025年城乡义务教育保障机制市级配套资金下达表</t>
  </si>
  <si>
    <t>单位：万元</t>
  </si>
  <si>
    <t>单位</t>
  </si>
  <si>
    <t>应下达</t>
  </si>
  <si>
    <t>岳财教指〔2025〕3号已下</t>
  </si>
  <si>
    <t>年初已下</t>
  </si>
  <si>
    <t>本次实际下达</t>
  </si>
  <si>
    <t>公用经费</t>
  </si>
  <si>
    <t>困难学生补助经费</t>
  </si>
  <si>
    <t>校舍维修资金</t>
  </si>
  <si>
    <t>合计</t>
  </si>
  <si>
    <t>市本级小计</t>
  </si>
  <si>
    <t>市教育事务中心</t>
  </si>
  <si>
    <t>岳阳市特殊教育学校</t>
  </si>
  <si>
    <t>岳阳市宜登双语学校</t>
  </si>
  <si>
    <t>岳阳市华夏学校</t>
  </si>
  <si>
    <t>岳阳市弘毅新华中学</t>
  </si>
  <si>
    <t>岳阳市体育运动学校</t>
  </si>
  <si>
    <t>岳阳楼区</t>
  </si>
  <si>
    <t>南湖新区</t>
  </si>
  <si>
    <t>君山区</t>
  </si>
  <si>
    <t>云溪区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</si>
</sst>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;[Red]\-0.00\ "/>
    <numFmt numFmtId="177" formatCode="0.00_ "/>
    <numFmt numFmtId="178" formatCode="0_ "/>
    <numFmt numFmtId="179" formatCode="0.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6"/>
      <name val="黑体"/>
      <charset val="134"/>
    </font>
    <font>
      <sz val="12"/>
      <name val="宋体"/>
      <charset val="134"/>
    </font>
    <font>
      <sz val="16"/>
      <color indexed="8"/>
      <name val="仿宋_GB2312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>
      <alignment horizontal="center" vertical="center"/>
    </xf>
    <xf numFmtId="178" fontId="2" fillId="2" borderId="0" xfId="0" applyNumberFormat="1" applyFont="1" applyFill="1" applyAlignment="1">
      <alignment horizontal="center"/>
    </xf>
    <xf numFmtId="0" fontId="7" fillId="2" borderId="1" xfId="49" applyFont="1" applyFill="1" applyBorder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A:\WINDOWS.000\Desktop\&#25105;&#30340;&#20844;&#25991;&#21253;\&#36213;&#21746;&#36132;&#25991;&#20214;&#22841;\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yadmin\&#26700;&#38754;\\\10.128.13.131\&#22320;&#26041;&#22788;&#20027;&#26426;\&#36130;&#25919;&#20379;&#20859;&#20154;&#21592;&#20449;&#24687;&#34920;\&#25945;&#32946;\&#27896;&#27700;&#22235;&#2001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yadmin\&#26700;&#38754;\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K:\Documents%20and%20Settings\User\&#26700;&#38754;\&#35838;&#39064;\&#26032;&#24314;&#25991;&#20214;&#22841;\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yadmin\&#26700;&#38754;\\\MAINSERVER\private\XHC\XLS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yadmin\&#26700;&#38754;\\\10.128.13.131\&#22320;&#26041;&#22788;&#20027;&#26426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yadmin\&#26700;&#38754;\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yadmin\&#26700;&#38754;\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yadmin\&#26700;&#38754;\E:\&#38590;De&#31946;&#28034;&#30340;&#20113;&#25991;&#26723;\2020\&#28304;&#25968;&#25454;WW\16-19&#65288;&#23436;&#2084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yadmin\&#26700;&#38754;\\&#20219;&#34183;\&#24037;&#20316;\2007&#24180;\&#35760;&#24080;\2007&#24180;&#35760;&#2408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yyadmin\&#26700;&#38754;\\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5f_x0000__x005f"/>
      <sheetName val="有效性列表"/>
      <sheetName val="_x005f_x005f_x005f_x005f_x005F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  <sheetName val="Mai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Kx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结果"/>
      <sheetName val="2018-2020招聘统计"/>
      <sheetName val="导出计数_入职年份"/>
      <sheetName val="2018成绩分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  <sheetName val="人员支出"/>
      <sheetName val="农业人口"/>
      <sheetName val="#REF!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="85" zoomScaleNormal="100" zoomScaleSheetLayoutView="85" workbookViewId="0">
      <selection activeCell="B10" sqref="B10"/>
    </sheetView>
  </sheetViews>
  <sheetFormatPr defaultColWidth="9" defaultRowHeight="13.5"/>
  <cols>
    <col min="1" max="1" width="20.8916666666667" style="3" customWidth="1"/>
    <col min="2" max="2" width="10.1083333333333" style="1" customWidth="1"/>
    <col min="3" max="3" width="10.775" style="1" customWidth="1"/>
    <col min="4" max="4" width="9.775" style="1" customWidth="1"/>
    <col min="5" max="5" width="10.6666666666667" style="1" customWidth="1"/>
    <col min="6" max="7" width="10.1083333333333" style="1" customWidth="1"/>
    <col min="8" max="9" width="9.44166666666667" style="1" customWidth="1"/>
    <col min="10" max="10" width="10.8916666666667" style="1" customWidth="1"/>
    <col min="11" max="11" width="11.6666666666667" style="1" customWidth="1"/>
    <col min="12" max="12" width="12.4916666666667" style="1" customWidth="1"/>
    <col min="13" max="13" width="10.6666666666667" style="1"/>
    <col min="14" max="14" width="13.1083333333333" style="1"/>
    <col min="15" max="16384" width="9" style="1"/>
  </cols>
  <sheetData>
    <row r="1" ht="28" customHeight="1" spans="1:6">
      <c r="A1" s="4" t="s">
        <v>0</v>
      </c>
      <c r="B1" s="5"/>
      <c r="C1" s="5"/>
      <c r="D1" s="5"/>
      <c r="E1" s="6"/>
      <c r="F1" s="7"/>
    </row>
    <row r="2" ht="39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3" customHeight="1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5" t="s">
        <v>2</v>
      </c>
    </row>
    <row r="4" s="2" customFormat="1" ht="28" customHeight="1" spans="1:14">
      <c r="A4" s="10" t="s">
        <v>3</v>
      </c>
      <c r="B4" s="11" t="s">
        <v>4</v>
      </c>
      <c r="C4" s="11"/>
      <c r="D4" s="11"/>
      <c r="E4" s="11"/>
      <c r="F4" s="12" t="s">
        <v>5</v>
      </c>
      <c r="G4" s="12"/>
      <c r="H4" s="12"/>
      <c r="I4" s="26"/>
      <c r="J4" s="12" t="s">
        <v>6</v>
      </c>
      <c r="K4" s="11" t="s">
        <v>7</v>
      </c>
      <c r="L4" s="11"/>
      <c r="M4" s="11"/>
      <c r="N4" s="11"/>
    </row>
    <row r="5" s="2" customFormat="1" ht="36" customHeight="1" spans="1:14">
      <c r="A5" s="10"/>
      <c r="B5" s="11" t="s">
        <v>8</v>
      </c>
      <c r="C5" s="11" t="s">
        <v>9</v>
      </c>
      <c r="D5" s="11" t="s">
        <v>10</v>
      </c>
      <c r="E5" s="13" t="s">
        <v>11</v>
      </c>
      <c r="F5" s="11" t="s">
        <v>8</v>
      </c>
      <c r="G5" s="11" t="s">
        <v>9</v>
      </c>
      <c r="H5" s="11" t="s">
        <v>10</v>
      </c>
      <c r="I5" s="13" t="s">
        <v>11</v>
      </c>
      <c r="J5" s="11" t="s">
        <v>8</v>
      </c>
      <c r="K5" s="11" t="s">
        <v>8</v>
      </c>
      <c r="L5" s="11" t="s">
        <v>9</v>
      </c>
      <c r="M5" s="11" t="s">
        <v>10</v>
      </c>
      <c r="N5" s="13" t="s">
        <v>11</v>
      </c>
    </row>
    <row r="6" s="2" customFormat="1" ht="30" customHeight="1" spans="1:14">
      <c r="A6" s="14" t="s">
        <v>11</v>
      </c>
      <c r="B6" s="15">
        <f t="shared" ref="B6:N6" si="0">SUM(B8:B17)</f>
        <v>1147</v>
      </c>
      <c r="C6" s="15">
        <f t="shared" si="0"/>
        <v>131</v>
      </c>
      <c r="D6" s="15">
        <f t="shared" si="0"/>
        <v>527</v>
      </c>
      <c r="E6" s="16">
        <f>B6+C6+D6</f>
        <v>1805</v>
      </c>
      <c r="F6" s="17">
        <f>SUM(F8:F17)</f>
        <v>468.32</v>
      </c>
      <c r="G6" s="15">
        <f t="shared" si="0"/>
        <v>51</v>
      </c>
      <c r="H6" s="17">
        <f t="shared" si="0"/>
        <v>238.96</v>
      </c>
      <c r="I6" s="17">
        <f t="shared" si="0"/>
        <v>758.28</v>
      </c>
      <c r="J6" s="17">
        <f t="shared" si="0"/>
        <v>19.72</v>
      </c>
      <c r="K6" s="17">
        <f t="shared" si="0"/>
        <v>658.96</v>
      </c>
      <c r="L6" s="15">
        <f t="shared" si="0"/>
        <v>80</v>
      </c>
      <c r="M6" s="17">
        <f t="shared" si="0"/>
        <v>288.04</v>
      </c>
      <c r="N6" s="15">
        <f t="shared" si="0"/>
        <v>1027</v>
      </c>
    </row>
    <row r="7" s="2" customFormat="1" ht="30" customHeight="1" spans="1:14">
      <c r="A7" s="14" t="s">
        <v>12</v>
      </c>
      <c r="B7" s="18">
        <f>SUM(B8:B13)</f>
        <v>195</v>
      </c>
      <c r="C7" s="18">
        <f t="shared" ref="C7:N7" si="1">SUM(C8:C13)</f>
        <v>36</v>
      </c>
      <c r="D7" s="18">
        <f t="shared" si="1"/>
        <v>4</v>
      </c>
      <c r="E7" s="18">
        <f t="shared" si="1"/>
        <v>235</v>
      </c>
      <c r="F7" s="19"/>
      <c r="G7" s="18"/>
      <c r="H7" s="19"/>
      <c r="I7" s="19"/>
      <c r="J7" s="19">
        <f t="shared" si="1"/>
        <v>19.72</v>
      </c>
      <c r="K7" s="19">
        <f t="shared" si="1"/>
        <v>175.28</v>
      </c>
      <c r="L7" s="18">
        <f t="shared" si="1"/>
        <v>36</v>
      </c>
      <c r="M7" s="18">
        <f t="shared" si="1"/>
        <v>4</v>
      </c>
      <c r="N7" s="19">
        <f t="shared" si="1"/>
        <v>215.28</v>
      </c>
    </row>
    <row r="8" s="2" customFormat="1" ht="30" customHeight="1" spans="1:14">
      <c r="A8" s="20" t="s">
        <v>13</v>
      </c>
      <c r="B8" s="21"/>
      <c r="C8" s="15">
        <v>36</v>
      </c>
      <c r="D8" s="16"/>
      <c r="E8" s="16">
        <f>B8+C8+D8</f>
        <v>36</v>
      </c>
      <c r="F8" s="19"/>
      <c r="G8" s="18"/>
      <c r="H8" s="19"/>
      <c r="I8" s="19"/>
      <c r="J8" s="19"/>
      <c r="K8" s="19"/>
      <c r="L8" s="18">
        <v>36</v>
      </c>
      <c r="M8" s="18"/>
      <c r="N8" s="18">
        <f>K8+L8+M8</f>
        <v>36</v>
      </c>
    </row>
    <row r="9" s="2" customFormat="1" ht="30" customHeight="1" spans="1:14">
      <c r="A9" s="20" t="s">
        <v>14</v>
      </c>
      <c r="B9" s="15">
        <v>28</v>
      </c>
      <c r="C9" s="15"/>
      <c r="D9" s="16">
        <v>2</v>
      </c>
      <c r="E9" s="16">
        <f t="shared" ref="E9:E17" si="2">B9+C9+D9</f>
        <v>30</v>
      </c>
      <c r="F9" s="19"/>
      <c r="G9" s="18"/>
      <c r="H9" s="19"/>
      <c r="I9" s="19"/>
      <c r="J9" s="19">
        <v>19.72</v>
      </c>
      <c r="K9" s="19">
        <f t="shared" ref="K8:K17" si="3">B9-F9-J9</f>
        <v>8.28</v>
      </c>
      <c r="L9" s="18"/>
      <c r="M9" s="18">
        <v>2</v>
      </c>
      <c r="N9" s="19">
        <f t="shared" ref="N9:N17" si="4">K9+L9+M9</f>
        <v>10.28</v>
      </c>
    </row>
    <row r="10" s="2" customFormat="1" ht="30" customHeight="1" spans="1:14">
      <c r="A10" s="20" t="s">
        <v>15</v>
      </c>
      <c r="B10" s="15">
        <v>4</v>
      </c>
      <c r="C10" s="15"/>
      <c r="D10" s="16"/>
      <c r="E10" s="16">
        <f t="shared" si="2"/>
        <v>4</v>
      </c>
      <c r="F10" s="19"/>
      <c r="G10" s="18"/>
      <c r="H10" s="19"/>
      <c r="I10" s="19"/>
      <c r="J10" s="19"/>
      <c r="K10" s="18">
        <f t="shared" si="3"/>
        <v>4</v>
      </c>
      <c r="L10" s="18"/>
      <c r="M10" s="18"/>
      <c r="N10" s="18">
        <f t="shared" si="4"/>
        <v>4</v>
      </c>
    </row>
    <row r="11" s="2" customFormat="1" ht="30" customHeight="1" spans="1:14">
      <c r="A11" s="20" t="s">
        <v>16</v>
      </c>
      <c r="B11" s="15">
        <v>64</v>
      </c>
      <c r="C11" s="15"/>
      <c r="D11" s="16"/>
      <c r="E11" s="16">
        <f t="shared" si="2"/>
        <v>64</v>
      </c>
      <c r="F11" s="19"/>
      <c r="G11" s="18"/>
      <c r="H11" s="19"/>
      <c r="I11" s="19"/>
      <c r="J11" s="19"/>
      <c r="K11" s="18">
        <f t="shared" si="3"/>
        <v>64</v>
      </c>
      <c r="L11" s="18"/>
      <c r="M11" s="18"/>
      <c r="N11" s="18">
        <f t="shared" si="4"/>
        <v>64</v>
      </c>
    </row>
    <row r="12" s="2" customFormat="1" ht="30" customHeight="1" spans="1:14">
      <c r="A12" s="20" t="s">
        <v>17</v>
      </c>
      <c r="B12" s="15">
        <v>94</v>
      </c>
      <c r="C12" s="15"/>
      <c r="D12" s="16"/>
      <c r="E12" s="16">
        <f t="shared" si="2"/>
        <v>94</v>
      </c>
      <c r="F12" s="19"/>
      <c r="G12" s="18"/>
      <c r="H12" s="19"/>
      <c r="I12" s="19"/>
      <c r="J12" s="19"/>
      <c r="K12" s="18">
        <f t="shared" si="3"/>
        <v>94</v>
      </c>
      <c r="L12" s="18"/>
      <c r="M12" s="18"/>
      <c r="N12" s="18">
        <f t="shared" si="4"/>
        <v>94</v>
      </c>
    </row>
    <row r="13" s="2" customFormat="1" ht="30" customHeight="1" spans="1:14">
      <c r="A13" s="20" t="s">
        <v>18</v>
      </c>
      <c r="B13" s="15">
        <v>5</v>
      </c>
      <c r="C13" s="15"/>
      <c r="D13" s="16">
        <v>2</v>
      </c>
      <c r="E13" s="16">
        <f t="shared" si="2"/>
        <v>7</v>
      </c>
      <c r="F13" s="19"/>
      <c r="G13" s="18"/>
      <c r="H13" s="19"/>
      <c r="I13" s="19"/>
      <c r="J13" s="19"/>
      <c r="K13" s="18">
        <f t="shared" si="3"/>
        <v>5</v>
      </c>
      <c r="L13" s="18"/>
      <c r="M13" s="18">
        <v>2</v>
      </c>
      <c r="N13" s="18">
        <f t="shared" si="4"/>
        <v>7</v>
      </c>
    </row>
    <row r="14" s="2" customFormat="1" ht="30" customHeight="1" spans="1:14">
      <c r="A14" s="14" t="s">
        <v>19</v>
      </c>
      <c r="B14" s="15">
        <v>685</v>
      </c>
      <c r="C14" s="15">
        <v>62</v>
      </c>
      <c r="D14" s="16">
        <v>423</v>
      </c>
      <c r="E14" s="16">
        <f t="shared" si="2"/>
        <v>1170</v>
      </c>
      <c r="F14" s="19">
        <v>333.69</v>
      </c>
      <c r="G14" s="18">
        <v>31</v>
      </c>
      <c r="H14" s="19">
        <v>187.65</v>
      </c>
      <c r="I14" s="19">
        <f>F14+G14+H14</f>
        <v>552.34</v>
      </c>
      <c r="J14" s="19"/>
      <c r="K14" s="19">
        <f t="shared" si="3"/>
        <v>351.31</v>
      </c>
      <c r="L14" s="18">
        <f>C14-G14</f>
        <v>31</v>
      </c>
      <c r="M14" s="19">
        <f>D14-H14</f>
        <v>235.35</v>
      </c>
      <c r="N14" s="19">
        <f t="shared" si="4"/>
        <v>617.66</v>
      </c>
    </row>
    <row r="15" s="2" customFormat="1" ht="30" customHeight="1" spans="1:14">
      <c r="A15" s="22" t="s">
        <v>20</v>
      </c>
      <c r="B15" s="15">
        <v>63</v>
      </c>
      <c r="C15" s="15">
        <v>8</v>
      </c>
      <c r="D15" s="16">
        <v>37</v>
      </c>
      <c r="E15" s="16">
        <f t="shared" si="2"/>
        <v>108</v>
      </c>
      <c r="F15" s="19">
        <v>29.48</v>
      </c>
      <c r="G15" s="18">
        <v>4</v>
      </c>
      <c r="H15" s="19">
        <v>14.31</v>
      </c>
      <c r="I15" s="19">
        <f>F15+G15+H15</f>
        <v>47.79</v>
      </c>
      <c r="J15" s="19"/>
      <c r="K15" s="19">
        <f t="shared" si="3"/>
        <v>33.52</v>
      </c>
      <c r="L15" s="18">
        <f>C15-G15</f>
        <v>4</v>
      </c>
      <c r="M15" s="19">
        <f>D15-H15</f>
        <v>22.69</v>
      </c>
      <c r="N15" s="19">
        <f t="shared" si="4"/>
        <v>60.21</v>
      </c>
    </row>
    <row r="16" s="2" customFormat="1" ht="30" customHeight="1" spans="1:14">
      <c r="A16" s="22" t="s">
        <v>21</v>
      </c>
      <c r="B16" s="15">
        <v>117</v>
      </c>
      <c r="C16" s="15">
        <v>17</v>
      </c>
      <c r="D16" s="16">
        <v>37</v>
      </c>
      <c r="E16" s="16">
        <f t="shared" si="2"/>
        <v>171</v>
      </c>
      <c r="F16" s="23">
        <v>60.9</v>
      </c>
      <c r="G16" s="24">
        <v>10.5</v>
      </c>
      <c r="H16" s="19">
        <v>21.6</v>
      </c>
      <c r="I16" s="19">
        <f>F16+G16+H16</f>
        <v>93</v>
      </c>
      <c r="J16" s="19"/>
      <c r="K16" s="24">
        <f t="shared" si="3"/>
        <v>56.1</v>
      </c>
      <c r="L16" s="24">
        <f>C16-G16</f>
        <v>6.5</v>
      </c>
      <c r="M16" s="24">
        <f>D16-H16</f>
        <v>15.4</v>
      </c>
      <c r="N16" s="18">
        <f t="shared" si="4"/>
        <v>78</v>
      </c>
    </row>
    <row r="17" s="2" customFormat="1" ht="30" customHeight="1" spans="1:14">
      <c r="A17" s="22" t="s">
        <v>22</v>
      </c>
      <c r="B17" s="15">
        <v>87</v>
      </c>
      <c r="C17" s="15">
        <v>8</v>
      </c>
      <c r="D17" s="16">
        <v>26</v>
      </c>
      <c r="E17" s="16">
        <f t="shared" si="2"/>
        <v>121</v>
      </c>
      <c r="F17" s="19">
        <v>44.25</v>
      </c>
      <c r="G17" s="24">
        <v>5.5</v>
      </c>
      <c r="H17" s="19">
        <v>15.4</v>
      </c>
      <c r="I17" s="19">
        <f>F17+G17+H17</f>
        <v>65.15</v>
      </c>
      <c r="J17" s="19"/>
      <c r="K17" s="19">
        <f t="shared" si="3"/>
        <v>42.75</v>
      </c>
      <c r="L17" s="24">
        <f>C17-G17</f>
        <v>2.5</v>
      </c>
      <c r="M17" s="24">
        <f>D17-H17</f>
        <v>10.6</v>
      </c>
      <c r="N17" s="19">
        <f t="shared" si="4"/>
        <v>55.85</v>
      </c>
    </row>
  </sheetData>
  <mergeCells count="5">
    <mergeCell ref="A2:N2"/>
    <mergeCell ref="B4:E4"/>
    <mergeCell ref="F4:I4"/>
    <mergeCell ref="K4:N4"/>
    <mergeCell ref="A4:A5"/>
  </mergeCells>
  <printOptions horizontalCentered="1"/>
  <pageMargins left="0.590277777777778" right="0.590277777777778" top="0.786805555555556" bottom="0.786805555555556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郑艳萍 null</dc:creator>
  <cp:lastModifiedBy>李敏</cp:lastModifiedBy>
  <dcterms:created xsi:type="dcterms:W3CDTF">2025-12-31T14:26:00Z</dcterms:created>
  <dcterms:modified xsi:type="dcterms:W3CDTF">2026-01-20T08:37:42Z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9525390E485F5E5ED49368699E29A6A3_43</vt:lpwstr>
  </property>
  <property fmtid="{D5CDD505-2E9C-101B-9397-08002B2CF9AE}" pid="3" name="KSOProductBuildVer">
    <vt:lpwstr>2052-11.1.0.10314</vt:lpwstr>
  </property>
</Properties>
</file>