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630" activeTab="9"/>
  </bookViews>
  <sheets>
    <sheet name="分配表" sheetId="25" r:id="rId1"/>
    <sheet name="幼儿" sheetId="19" r:id="rId2"/>
    <sheet name="高中助学金" sheetId="11" r:id="rId3"/>
    <sheet name="高中免学费" sheetId="12" r:id="rId4"/>
    <sheet name="高中免费教科书" sheetId="13" r:id="rId5"/>
    <sheet name="中职助学金" sheetId="28" r:id="rId6"/>
    <sheet name="中职免学费" sheetId="27" r:id="rId7"/>
    <sheet name="高校奖助学金" sheetId="21" r:id="rId8"/>
    <sheet name="本专科" sheetId="23" r:id="rId9"/>
    <sheet name="服兵役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xlnm._FilterDatabase" localSheetId="1" hidden="1">幼儿!$A$5:$XEQ$11</definedName>
    <definedName name="_xlnm._FilterDatabase" localSheetId="7" hidden="1">高校奖助学金!$A$7:$WVI$12</definedName>
    <definedName name="_xlnm._FilterDatabase" localSheetId="9" hidden="1">服兵役!$A$9:$AY$15</definedName>
    <definedName name="\q">[1]国家!#REF!</definedName>
    <definedName name="\z">[2]中央!#REF!</definedName>
    <definedName name="__PA7">'[3]SW-TEO'!#REF!</definedName>
    <definedName name="__PA8">'[3]SW-TEO'!#REF!</definedName>
    <definedName name="__PD1">'[3]SW-TEO'!#REF!</definedName>
    <definedName name="__PE12">'[3]SW-TEO'!#REF!</definedName>
    <definedName name="__PE13">'[3]SW-TEO'!#REF!</definedName>
    <definedName name="__PE6">'[3]SW-TEO'!#REF!</definedName>
    <definedName name="__PE7">'[3]SW-TEO'!#REF!</definedName>
    <definedName name="__PE8">'[3]SW-TEO'!#REF!</definedName>
    <definedName name="__PE9">'[3]SW-TEO'!#REF!</definedName>
    <definedName name="__PH1">'[3]SW-TEO'!#REF!</definedName>
    <definedName name="__PI1">'[3]SW-TEO'!#REF!</definedName>
    <definedName name="__PK1">'[3]SW-TEO'!#REF!</definedName>
    <definedName name="__PK3">'[3]SW-TEO'!#REF!</definedName>
    <definedName name="_6_其他">#REF!</definedName>
    <definedName name="_Fill" hidden="1">[4]eqpmad2!#REF!</definedName>
    <definedName name="_xlnm._FilterDatabase" localSheetId="2" hidden="1">高中助学金!$A$2:$AQ$13</definedName>
    <definedName name="_xlnm._FilterDatabase" hidden="1">#REF!</definedName>
    <definedName name="_Order1" hidden="1">255</definedName>
    <definedName name="_Order2" hidden="1">255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a">#REF!</definedName>
    <definedName name="ABC">#REF!</definedName>
    <definedName name="ABD">#REF!</definedName>
    <definedName name="AccessDatabase" hidden="1">"D:\文_件\省长专项\2000省长专项审批.mdb"</definedName>
    <definedName name="aiu_bottom">'[5]Financ. Overview'!#REF!</definedName>
    <definedName name="Bust">[6]MWNANSSQ!$C$31</definedName>
    <definedName name="Continue">[6]MWNANSSQ!$C$9</definedName>
    <definedName name="data">#REF!</definedName>
    <definedName name="Database" hidden="1">[7]PKx!$A$1:$AP$622</definedName>
    <definedName name="database2">#REF!</definedName>
    <definedName name="database3">#REF!</definedName>
    <definedName name="Documents_array">[6]MWNANSSQ!$B$1:$B$16</definedName>
    <definedName name="FRC">[8]Main!$C$9</definedName>
    <definedName name="gxxe2003">'[9]P1012001'!$A$6:$E$117</definedName>
    <definedName name="gxxe20032">'[10]P1012001'!$A$6:$E$117</definedName>
    <definedName name="Hello">[6]MWNANSSQ!$A$15</definedName>
    <definedName name="hhhh">#REF!</definedName>
    <definedName name="hostfee">'[5]Financ. Overview'!$H$12</definedName>
    <definedName name="hraiu_bottom">'[5]Financ. Overview'!#REF!</definedName>
    <definedName name="hvac">'[5]Financ. Overview'!#REF!</definedName>
    <definedName name="HWSheet">1</definedName>
    <definedName name="kkkk">#REF!</definedName>
    <definedName name="MakeIt">[6]MWNANSSQ!$A$26</definedName>
    <definedName name="Module.Prix_SMC">Module.Prix_SMC</definedName>
    <definedName name="Morning">[6]MWNANSSQ!$C$39</definedName>
    <definedName name="OS">[11]Open!#REF!</definedName>
    <definedName name="Poppy">[6]MWNANSSQ!$C$27</definedName>
    <definedName name="pr_toolbox">[5]Toolbox!$A$3:$I$80</definedName>
    <definedName name="_xlnm.Print_Area" localSheetId="8">本专科!$A$1:$V$12</definedName>
    <definedName name="_xlnm.Print_Area" localSheetId="9">服兵役!$A$1:$BC$15</definedName>
    <definedName name="_xlnm.Print_Area" localSheetId="7">高校奖助学金!$A$1:$L$12</definedName>
    <definedName name="_xlnm.Print_Area">#REF!</definedName>
    <definedName name="Print_Area_MI">[1]国家!#REF!</definedName>
    <definedName name="_xlnm.Print_Titles" localSheetId="8">本专科!$3:$6</definedName>
    <definedName name="_xlnm.Print_Titles" localSheetId="9">服兵役!$5:$9</definedName>
    <definedName name="_xlnm.Print_Titles" localSheetId="7">高校奖助学金!$4:$6</definedName>
    <definedName name="_xlnm.Print_Titles" localSheetId="4">高中免费教科书!$4:$4</definedName>
    <definedName name="_xlnm.Print_Titles" localSheetId="3">高中免学费!$4:$6</definedName>
    <definedName name="_xlnm.Print_Titles" localSheetId="2">高中助学金!$4:$7</definedName>
    <definedName name="_xlnm.Print_Titles" localSheetId="1">幼儿!$4:$5</definedName>
    <definedName name="_xlnm.Print_Titles">#N/A</definedName>
    <definedName name="Prix_SMC">Prix_SMC</definedName>
    <definedName name="s_c_list">[12]Toolbox!$A$7:$H$969</definedName>
    <definedName name="SCG">'[13]G.1R-Shou COP Gf'!#REF!</definedName>
    <definedName name="sdlfee">'[5]Financ. Overview'!$H$13</definedName>
    <definedName name="solar_ratio">'[14]POWER ASSUMPTIONS'!$H$7</definedName>
    <definedName name="ss7fee">'[5]Financ. Overview'!$H$18</definedName>
    <definedName name="subsfee">'[5]Financ. Overview'!$H$14</definedName>
    <definedName name="toolbox">[15]Toolbox!$C$5:$T$1578</definedName>
    <definedName name="V5.1Fee">'[5]Financ. Overview'!$H$15</definedName>
    <definedName name="Z32_Cost_red">'[5]Financ. Overview'!#REF!</definedName>
    <definedName name="处室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全额差额比例">'[16]C01-1'!#REF!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'[16]C01-1'!#REF!</definedName>
    <definedName name="位次d">[17]四月份月报!#REF!</definedName>
    <definedName name="性别">[18]基础编码!$H$2:$H$3</definedName>
    <definedName name="性别2">[19]基础编码!$H$2:$H$3</definedName>
    <definedName name="学历">[18]基础编码!$S$2:$S$9</definedName>
    <definedName name="学前">[20]学前!$A$3:$A$113</definedName>
    <definedName name="支出">'[21]P1012001'!$A$6:$E$117</definedName>
    <definedName name="\q" localSheetId="6">[22]国家!#REF!</definedName>
    <definedName name="\z" localSheetId="6">[23]中央!#REF!</definedName>
    <definedName name="__PA7" localSheetId="6">'[24]SW-TEO'!#REF!</definedName>
    <definedName name="__PA8" localSheetId="6">'[24]SW-TEO'!#REF!</definedName>
    <definedName name="__PD1" localSheetId="6">'[24]SW-TEO'!#REF!</definedName>
    <definedName name="__PE12" localSheetId="6">'[24]SW-TEO'!#REF!</definedName>
    <definedName name="__PE13" localSheetId="6">'[24]SW-TEO'!#REF!</definedName>
    <definedName name="__PE6" localSheetId="6">'[24]SW-TEO'!#REF!</definedName>
    <definedName name="__PE7" localSheetId="6">'[24]SW-TEO'!#REF!</definedName>
    <definedName name="__PE8" localSheetId="6">'[24]SW-TEO'!#REF!</definedName>
    <definedName name="__PE9" localSheetId="6">'[24]SW-TEO'!#REF!</definedName>
    <definedName name="__PH1" localSheetId="6">'[24]SW-TEO'!#REF!</definedName>
    <definedName name="__PI1" localSheetId="6">'[24]SW-TEO'!#REF!</definedName>
    <definedName name="__PK1" localSheetId="6">'[24]SW-TEO'!#REF!</definedName>
    <definedName name="__PK3" localSheetId="6">'[24]SW-TEO'!#REF!</definedName>
    <definedName name="_6_其他" localSheetId="6">#REF!</definedName>
    <definedName name="_Fill" localSheetId="6" hidden="1">[25]eqpmad2!#REF!</definedName>
    <definedName name="_xlnm._FilterDatabase" localSheetId="6" hidden="1">#REF!</definedName>
    <definedName name="_PA7" localSheetId="6">'[24]SW-TEO'!#REF!</definedName>
    <definedName name="_PA8" localSheetId="6">'[24]SW-TEO'!#REF!</definedName>
    <definedName name="_PD1" localSheetId="6">'[24]SW-TEO'!#REF!</definedName>
    <definedName name="_PE12" localSheetId="6">'[24]SW-TEO'!#REF!</definedName>
    <definedName name="_PE13" localSheetId="6">'[24]SW-TEO'!#REF!</definedName>
    <definedName name="_PE6" localSheetId="6">'[24]SW-TEO'!#REF!</definedName>
    <definedName name="_PE7" localSheetId="6">'[24]SW-TEO'!#REF!</definedName>
    <definedName name="_PE8" localSheetId="6">'[24]SW-TEO'!#REF!</definedName>
    <definedName name="_PE9" localSheetId="6">'[24]SW-TEO'!#REF!</definedName>
    <definedName name="_PH1" localSheetId="6">'[24]SW-TEO'!#REF!</definedName>
    <definedName name="_PI1" localSheetId="6">'[24]SW-TEO'!#REF!</definedName>
    <definedName name="_PK1" localSheetId="6">'[24]SW-TEO'!#REF!</definedName>
    <definedName name="_PK3" localSheetId="6">'[24]SW-TEO'!#REF!</definedName>
    <definedName name="a" localSheetId="6">#REF!</definedName>
    <definedName name="ABC" localSheetId="6">#REF!</definedName>
    <definedName name="ABD" localSheetId="6">#REF!</definedName>
    <definedName name="aiu_bottom" localSheetId="6">'[26]Financ. Overview'!#REF!</definedName>
    <definedName name="Bust" localSheetId="6">[27]MWNANSSQ!$C$31</definedName>
    <definedName name="Continue" localSheetId="6">[27]MWNANSSQ!$C$9</definedName>
    <definedName name="data" localSheetId="6">#REF!</definedName>
    <definedName name="Database" localSheetId="6" hidden="1">[28]PKx!$A$1:$AP$622</definedName>
    <definedName name="database2" localSheetId="6">#REF!</definedName>
    <definedName name="database3" localSheetId="6">#REF!</definedName>
    <definedName name="Documents_array" localSheetId="6">[27]MWNANSSQ!$B$1:$B$16</definedName>
    <definedName name="FRC" localSheetId="6">[29]Main!$C$9</definedName>
    <definedName name="gxxe2003" localSheetId="6">'[30]P1012001'!$A$6:$E$117</definedName>
    <definedName name="gxxe20032" localSheetId="6">'[31]P1012001'!$A$6:$E$117</definedName>
    <definedName name="Hello" localSheetId="6">[27]MWNANSSQ!$A$15</definedName>
    <definedName name="hhhh" localSheetId="6">#REF!</definedName>
    <definedName name="hostfee" localSheetId="6">'[26]Financ. Overview'!$H$12</definedName>
    <definedName name="hraiu_bottom" localSheetId="6">'[26]Financ. Overview'!#REF!</definedName>
    <definedName name="hvac" localSheetId="6">'[26]Financ. Overview'!#REF!</definedName>
    <definedName name="kkkk" localSheetId="6">#REF!</definedName>
    <definedName name="MakeIt" localSheetId="6">[27]MWNANSSQ!$A$26</definedName>
    <definedName name="Module.Prix_SMC" localSheetId="6">Module.Prix_SMC</definedName>
    <definedName name="Morning" localSheetId="6">[27]MWNANSSQ!$C$39</definedName>
    <definedName name="OS" localSheetId="6">[32]Open!#REF!</definedName>
    <definedName name="Poppy" localSheetId="6">[27]MWNANSSQ!$C$27</definedName>
    <definedName name="pr_toolbox" localSheetId="6">[26]Toolbox!$A$3:$I$80</definedName>
    <definedName name="Print_Area_MI" localSheetId="6">[22]国家!#REF!</definedName>
    <definedName name="Prix_SMC" localSheetId="6">Prix_SMC</definedName>
    <definedName name="s_c_list" localSheetId="6">[33]Toolbox!$A$7:$H$969</definedName>
    <definedName name="SCG" localSheetId="6">'[34]G.1R-Shou COP Gf'!#REF!</definedName>
    <definedName name="sdlfee" localSheetId="6">'[26]Financ. Overview'!$H$13</definedName>
    <definedName name="solar_ratio" localSheetId="6">'[35]POWER ASSUMPTIONS'!$H$7</definedName>
    <definedName name="ss7fee" localSheetId="6">'[26]Financ. Overview'!$H$18</definedName>
    <definedName name="subsfee" localSheetId="6">'[26]Financ. Overview'!$H$14</definedName>
    <definedName name="toolbox" localSheetId="6">[36]Toolbox!$C$5:$T$1578</definedName>
    <definedName name="V5.1Fee" localSheetId="6">'[26]Financ. Overview'!$H$15</definedName>
    <definedName name="Z32_Cost_red" localSheetId="6">'[26]Financ. Overview'!#REF!</definedName>
    <definedName name="处室" localSheetId="6">#REF!</definedName>
    <definedName name="汇率" localSheetId="6">#REF!</definedName>
    <definedName name="基金处室" localSheetId="6">#REF!</definedName>
    <definedName name="基金金额" localSheetId="6">#REF!</definedName>
    <definedName name="基金科目" localSheetId="6">#REF!</definedName>
    <definedName name="基金类型" localSheetId="6">#REF!</definedName>
    <definedName name="金额" localSheetId="6">#REF!</definedName>
    <definedName name="科目" localSheetId="6">#REF!</definedName>
    <definedName name="类型" localSheetId="6">#REF!</definedName>
    <definedName name="全额差额比例" localSheetId="6">'[37]C01-1'!#REF!</definedName>
    <definedName name="生产列1" localSheetId="6">#REF!</definedName>
    <definedName name="生产列11" localSheetId="6">#REF!</definedName>
    <definedName name="生产列15" localSheetId="6">#REF!</definedName>
    <definedName name="生产列16" localSheetId="6">#REF!</definedName>
    <definedName name="生产列17" localSheetId="6">#REF!</definedName>
    <definedName name="生产列19" localSheetId="6">#REF!</definedName>
    <definedName name="生产列2" localSheetId="6">#REF!</definedName>
    <definedName name="生产列20" localSheetId="6">#REF!</definedName>
    <definedName name="生产列3" localSheetId="6">#REF!</definedName>
    <definedName name="生产列4" localSheetId="6">#REF!</definedName>
    <definedName name="生产列5" localSheetId="6">#REF!</definedName>
    <definedName name="生产列6" localSheetId="6">#REF!</definedName>
    <definedName name="生产列7" localSheetId="6">#REF!</definedName>
    <definedName name="生产列8" localSheetId="6">#REF!</definedName>
    <definedName name="生产列9" localSheetId="6">#REF!</definedName>
    <definedName name="生产期" localSheetId="6">#REF!</definedName>
    <definedName name="生产期1" localSheetId="6">#REF!</definedName>
    <definedName name="生产期11" localSheetId="6">#REF!</definedName>
    <definedName name="生产期123" localSheetId="6">#REF!</definedName>
    <definedName name="生产期15" localSheetId="6">#REF!</definedName>
    <definedName name="生产期16" localSheetId="6">#REF!</definedName>
    <definedName name="生产期17" localSheetId="6">#REF!</definedName>
    <definedName name="生产期19" localSheetId="6">#REF!</definedName>
    <definedName name="生产期2" localSheetId="6">#REF!</definedName>
    <definedName name="生产期20" localSheetId="6">#REF!</definedName>
    <definedName name="生产期3" localSheetId="6">#REF!</definedName>
    <definedName name="生产期4" localSheetId="6">#REF!</definedName>
    <definedName name="生产期5" localSheetId="6">#REF!</definedName>
    <definedName name="生产期6" localSheetId="6">#REF!</definedName>
    <definedName name="生产期7" localSheetId="6">#REF!</definedName>
    <definedName name="生产期8" localSheetId="6">#REF!</definedName>
    <definedName name="生产期9" localSheetId="6">#REF!</definedName>
    <definedName name="四季度" localSheetId="6">'[37]C01-1'!#REF!</definedName>
    <definedName name="位次d" localSheetId="6">[38]四月份月报!#REF!</definedName>
    <definedName name="性别" localSheetId="6">[39]基础编码!$H$2:$H$3</definedName>
    <definedName name="性别2" localSheetId="6">[40]基础编码!$H$2:$H$3</definedName>
    <definedName name="学历" localSheetId="6">[39]基础编码!$S$2:$S$9</definedName>
    <definedName name="学前" localSheetId="6">[41]学前!$A$3:$A$113</definedName>
    <definedName name="支出" localSheetId="6">'[42]P1012001'!$A$6:$E$117</definedName>
    <definedName name="\q" localSheetId="5">[22]国家!#REF!</definedName>
    <definedName name="\z" localSheetId="5">[23]中央!#REF!</definedName>
    <definedName name="__PA7" localSheetId="5">'[24]SW-TEO'!#REF!</definedName>
    <definedName name="__PA8" localSheetId="5">'[24]SW-TEO'!#REF!</definedName>
    <definedName name="__PD1" localSheetId="5">'[24]SW-TEO'!#REF!</definedName>
    <definedName name="__PE12" localSheetId="5">'[24]SW-TEO'!#REF!</definedName>
    <definedName name="__PE13" localSheetId="5">'[24]SW-TEO'!#REF!</definedName>
    <definedName name="__PE6" localSheetId="5">'[24]SW-TEO'!#REF!</definedName>
    <definedName name="__PE7" localSheetId="5">'[24]SW-TEO'!#REF!</definedName>
    <definedName name="__PE8" localSheetId="5">'[24]SW-TEO'!#REF!</definedName>
    <definedName name="__PE9" localSheetId="5">'[24]SW-TEO'!#REF!</definedName>
    <definedName name="__PH1" localSheetId="5">'[24]SW-TEO'!#REF!</definedName>
    <definedName name="__PI1" localSheetId="5">'[24]SW-TEO'!#REF!</definedName>
    <definedName name="__PK1" localSheetId="5">'[24]SW-TEO'!#REF!</definedName>
    <definedName name="__PK3" localSheetId="5">'[24]SW-TEO'!#REF!</definedName>
    <definedName name="_6_其他" localSheetId="5">#REF!</definedName>
    <definedName name="_Fill" localSheetId="5" hidden="1">[25]eqpmad2!#REF!</definedName>
    <definedName name="_xlnm._FilterDatabase" localSheetId="5" hidden="1">#REF!</definedName>
    <definedName name="_PA7" localSheetId="5">'[24]SW-TEO'!#REF!</definedName>
    <definedName name="_PA8" localSheetId="5">'[24]SW-TEO'!#REF!</definedName>
    <definedName name="_PD1" localSheetId="5">'[24]SW-TEO'!#REF!</definedName>
    <definedName name="_PE12" localSheetId="5">'[24]SW-TEO'!#REF!</definedName>
    <definedName name="_PE13" localSheetId="5">'[24]SW-TEO'!#REF!</definedName>
    <definedName name="_PE6" localSheetId="5">'[24]SW-TEO'!#REF!</definedName>
    <definedName name="_PE7" localSheetId="5">'[24]SW-TEO'!#REF!</definedName>
    <definedName name="_PE8" localSheetId="5">'[24]SW-TEO'!#REF!</definedName>
    <definedName name="_PE9" localSheetId="5">'[24]SW-TEO'!#REF!</definedName>
    <definedName name="_PH1" localSheetId="5">'[24]SW-TEO'!#REF!</definedName>
    <definedName name="_PI1" localSheetId="5">'[24]SW-TEO'!#REF!</definedName>
    <definedName name="_PK1" localSheetId="5">'[24]SW-TEO'!#REF!</definedName>
    <definedName name="_PK3" localSheetId="5">'[24]SW-TEO'!#REF!</definedName>
    <definedName name="a" localSheetId="5">#REF!</definedName>
    <definedName name="ABC" localSheetId="5">#REF!</definedName>
    <definedName name="ABD" localSheetId="5">#REF!</definedName>
    <definedName name="aiu_bottom" localSheetId="5">'[26]Financ. Overview'!#REF!</definedName>
    <definedName name="Bust" localSheetId="5">[27]MWNANSSQ!$C$31</definedName>
    <definedName name="Continue" localSheetId="5">[27]MWNANSSQ!$C$9</definedName>
    <definedName name="data" localSheetId="5">#REF!</definedName>
    <definedName name="Database" localSheetId="5" hidden="1">[28]PKx!$A$1:$AP$622</definedName>
    <definedName name="database2" localSheetId="5">#REF!</definedName>
    <definedName name="database3" localSheetId="5">#REF!</definedName>
    <definedName name="Documents_array" localSheetId="5">[27]MWNANSSQ!$B$1:$B$16</definedName>
    <definedName name="FRC" localSheetId="5">[29]Main!$C$9</definedName>
    <definedName name="gxxe2003" localSheetId="5">'[30]P1012001'!$A$6:$E$117</definedName>
    <definedName name="gxxe20032" localSheetId="5">'[31]P1012001'!$A$6:$E$117</definedName>
    <definedName name="Hello" localSheetId="5">[27]MWNANSSQ!$A$15</definedName>
    <definedName name="hhhh" localSheetId="5">#REF!</definedName>
    <definedName name="hostfee" localSheetId="5">'[26]Financ. Overview'!$H$12</definedName>
    <definedName name="hraiu_bottom" localSheetId="5">'[26]Financ. Overview'!#REF!</definedName>
    <definedName name="hvac" localSheetId="5">'[26]Financ. Overview'!#REF!</definedName>
    <definedName name="kkkk" localSheetId="5">#REF!</definedName>
    <definedName name="MakeIt" localSheetId="5">[27]MWNANSSQ!$A$26</definedName>
    <definedName name="Module.Prix_SMC" localSheetId="5">Module.Prix_SMC</definedName>
    <definedName name="Morning" localSheetId="5">[27]MWNANSSQ!$C$39</definedName>
    <definedName name="OS" localSheetId="5">[32]Open!#REF!</definedName>
    <definedName name="Poppy" localSheetId="5">[27]MWNANSSQ!$C$27</definedName>
    <definedName name="pr_toolbox" localSheetId="5">[26]Toolbox!$A$3:$I$80</definedName>
    <definedName name="Print_Area_MI" localSheetId="5">[22]国家!#REF!</definedName>
    <definedName name="Prix_SMC" localSheetId="5">Prix_SMC</definedName>
    <definedName name="s_c_list" localSheetId="5">[33]Toolbox!$A$7:$H$969</definedName>
    <definedName name="SCG" localSheetId="5">'[34]G.1R-Shou COP Gf'!#REF!</definedName>
    <definedName name="sdlfee" localSheetId="5">'[26]Financ. Overview'!$H$13</definedName>
    <definedName name="solar_ratio" localSheetId="5">'[35]POWER ASSUMPTIONS'!$H$7</definedName>
    <definedName name="ss7fee" localSheetId="5">'[26]Financ. Overview'!$H$18</definedName>
    <definedName name="subsfee" localSheetId="5">'[26]Financ. Overview'!$H$14</definedName>
    <definedName name="toolbox" localSheetId="5">[36]Toolbox!$C$5:$T$1578</definedName>
    <definedName name="V5.1Fee" localSheetId="5">'[26]Financ. Overview'!$H$15</definedName>
    <definedName name="Z32_Cost_red" localSheetId="5">'[26]Financ. Overview'!#REF!</definedName>
    <definedName name="处室" localSheetId="5">#REF!</definedName>
    <definedName name="汇率" localSheetId="5">#REF!</definedName>
    <definedName name="基金处室" localSheetId="5">#REF!</definedName>
    <definedName name="基金金额" localSheetId="5">#REF!</definedName>
    <definedName name="基金科目" localSheetId="5">#REF!</definedName>
    <definedName name="基金类型" localSheetId="5">#REF!</definedName>
    <definedName name="金额" localSheetId="5">#REF!</definedName>
    <definedName name="科目" localSheetId="5">#REF!</definedName>
    <definedName name="类型" localSheetId="5">#REF!</definedName>
    <definedName name="全额差额比例" localSheetId="5">'[37]C01-1'!#REF!</definedName>
    <definedName name="生产列1" localSheetId="5">#REF!</definedName>
    <definedName name="生产列11" localSheetId="5">#REF!</definedName>
    <definedName name="生产列15" localSheetId="5">#REF!</definedName>
    <definedName name="生产列16" localSheetId="5">#REF!</definedName>
    <definedName name="生产列17" localSheetId="5">#REF!</definedName>
    <definedName name="生产列19" localSheetId="5">#REF!</definedName>
    <definedName name="生产列2" localSheetId="5">#REF!</definedName>
    <definedName name="生产列20" localSheetId="5">#REF!</definedName>
    <definedName name="生产列3" localSheetId="5">#REF!</definedName>
    <definedName name="生产列4" localSheetId="5">#REF!</definedName>
    <definedName name="生产列5" localSheetId="5">#REF!</definedName>
    <definedName name="生产列6" localSheetId="5">#REF!</definedName>
    <definedName name="生产列7" localSheetId="5">#REF!</definedName>
    <definedName name="生产列8" localSheetId="5">#REF!</definedName>
    <definedName name="生产列9" localSheetId="5">#REF!</definedName>
    <definedName name="生产期" localSheetId="5">#REF!</definedName>
    <definedName name="生产期1" localSheetId="5">#REF!</definedName>
    <definedName name="生产期11" localSheetId="5">#REF!</definedName>
    <definedName name="生产期123" localSheetId="5">#REF!</definedName>
    <definedName name="生产期15" localSheetId="5">#REF!</definedName>
    <definedName name="生产期16" localSheetId="5">#REF!</definedName>
    <definedName name="生产期17" localSheetId="5">#REF!</definedName>
    <definedName name="生产期19" localSheetId="5">#REF!</definedName>
    <definedName name="生产期2" localSheetId="5">#REF!</definedName>
    <definedName name="生产期20" localSheetId="5">#REF!</definedName>
    <definedName name="生产期3" localSheetId="5">#REF!</definedName>
    <definedName name="生产期4" localSheetId="5">#REF!</definedName>
    <definedName name="生产期5" localSheetId="5">#REF!</definedName>
    <definedName name="生产期6" localSheetId="5">#REF!</definedName>
    <definedName name="生产期7" localSheetId="5">#REF!</definedName>
    <definedName name="生产期8" localSheetId="5">#REF!</definedName>
    <definedName name="生产期9" localSheetId="5">#REF!</definedName>
    <definedName name="四季度" localSheetId="5">'[37]C01-1'!#REF!</definedName>
    <definedName name="位次d" localSheetId="5">[38]四月份月报!#REF!</definedName>
    <definedName name="性别" localSheetId="5">[39]基础编码!$H$2:$H$3</definedName>
    <definedName name="性别2" localSheetId="5">[40]基础编码!$H$2:$H$3</definedName>
    <definedName name="学历" localSheetId="5">[39]基础编码!$S$2:$S$9</definedName>
    <definedName name="学前" localSheetId="5">[41]学前!$A$3:$A$113</definedName>
    <definedName name="支出" localSheetId="5">'[42]P1012001'!$A$6:$E$117</definedName>
  </definedNames>
  <calcPr calcId="144525"/>
</workbook>
</file>

<file path=xl/sharedStrings.xml><?xml version="1.0" encoding="utf-8"?>
<sst xmlns="http://schemas.openxmlformats.org/spreadsheetml/2006/main" count="415" uniqueCount="168">
  <si>
    <t>附件1</t>
  </si>
  <si>
    <t>2025年市县学校学生资助市级资金分配表</t>
  </si>
  <si>
    <t>单位：万元</t>
  </si>
  <si>
    <t>区/单位</t>
  </si>
  <si>
    <t>调整后合计下达</t>
  </si>
  <si>
    <t>合计下达</t>
  </si>
  <si>
    <t>高校学生资助</t>
  </si>
  <si>
    <t>功能科目</t>
  </si>
  <si>
    <t>中职学生资助</t>
  </si>
  <si>
    <t>调整后高中学生资助</t>
  </si>
  <si>
    <t>高中学生资助</t>
  </si>
  <si>
    <t>家庭经济困难幼儿</t>
  </si>
  <si>
    <t>备注</t>
  </si>
  <si>
    <t>小计</t>
  </si>
  <si>
    <t>奖助学金</t>
  </si>
  <si>
    <t>服兵役
助学金</t>
  </si>
  <si>
    <t>免学费</t>
  </si>
  <si>
    <t>助学金</t>
  </si>
  <si>
    <t>免费教科书</t>
  </si>
  <si>
    <t>调回湘财预（2025）273号调整资金</t>
  </si>
  <si>
    <t>合计</t>
  </si>
  <si>
    <t>岳阳职业技术学院</t>
  </si>
  <si>
    <t>湖南民族职业学院</t>
  </si>
  <si>
    <t>岳阳科技职业学院</t>
  </si>
  <si>
    <t>岳阳学院</t>
  </si>
  <si>
    <t>岳阳现代服务职业学院</t>
  </si>
  <si>
    <t>市本级
（市教育事务中心）</t>
  </si>
  <si>
    <t>2050302中等职业教育</t>
  </si>
  <si>
    <t>2050204高中教育</t>
  </si>
  <si>
    <t>2050201学前教育</t>
  </si>
  <si>
    <t>君山区</t>
  </si>
  <si>
    <t>云溪区</t>
  </si>
  <si>
    <t>南湖新区</t>
  </si>
  <si>
    <t>2050303中等职业教育</t>
  </si>
  <si>
    <t>屈原管理区</t>
  </si>
  <si>
    <t>2050304中等职业教育</t>
  </si>
  <si>
    <t>岳阳楼区</t>
  </si>
  <si>
    <t>2050305中等职业教育</t>
  </si>
  <si>
    <t>附件2</t>
  </si>
  <si>
    <t>2025年家庭经济困难幼儿入园补助资金清算表</t>
  </si>
  <si>
    <t>县市区</t>
  </si>
  <si>
    <t>2024年
在园幼儿人数（人）</t>
  </si>
  <si>
    <t>资助比例</t>
  </si>
  <si>
    <t>调整后资助名额（人）</t>
  </si>
  <si>
    <t>地方各级资金分担比例</t>
  </si>
  <si>
    <t>各级应安排资金（万元）</t>
  </si>
  <si>
    <t>湘财预（2024）390号（岳财预〔2025〕66号）下达资金</t>
  </si>
  <si>
    <t>湘财预（2025）273号下达资金</t>
  </si>
  <si>
    <t>本次下达</t>
  </si>
  <si>
    <t>中央</t>
  </si>
  <si>
    <t>省级</t>
  </si>
  <si>
    <t>市级</t>
  </si>
  <si>
    <t>区级</t>
  </si>
  <si>
    <t>市（区）级</t>
  </si>
  <si>
    <t>岳阳市本级及
所辖区小计</t>
  </si>
  <si>
    <t>附件3-1</t>
  </si>
  <si>
    <t>2025年普通高中国家助学金清算明细表</t>
  </si>
  <si>
    <t>单位</t>
  </si>
  <si>
    <t>2024年教育事业统计学生人数</t>
  </si>
  <si>
    <t>资助人数测算数</t>
  </si>
  <si>
    <t>各级资金分担比例</t>
  </si>
  <si>
    <t>2025年原始测算资金</t>
  </si>
  <si>
    <t>清算2024年资金</t>
  </si>
  <si>
    <t>湘财预〔2024〕378号（岳财预〔2025〕69号）
提前下达资金（万元）</t>
  </si>
  <si>
    <t>湘财预〔2025〕92号（岳财预〔2025〕189号）已下达资金</t>
  </si>
  <si>
    <t>2024年测算资金</t>
  </si>
  <si>
    <t>按照2024全国学生资助系统实际录入人数、标准以及分担比例计算，中央及省级实际应分担资金</t>
  </si>
  <si>
    <t>2024年资金清算待下年抵扣</t>
  </si>
  <si>
    <t>测算分档数</t>
  </si>
  <si>
    <t>一档
（3300元/生/年）</t>
  </si>
  <si>
    <t>二档
（1300元/生/年）</t>
  </si>
  <si>
    <t>县级</t>
  </si>
  <si>
    <t>市（县）</t>
  </si>
  <si>
    <t>人数</t>
  </si>
  <si>
    <t>2025年实际资助人数1454人</t>
  </si>
  <si>
    <t>附件3-2</t>
  </si>
  <si>
    <t>2025年普通高中免学杂费清算明细表</t>
  </si>
  <si>
    <t>单位：万元.人</t>
  </si>
  <si>
    <t>2024年秋免学杂费人数(人）</t>
  </si>
  <si>
    <t>2025年中央及省级全年实际下达资金（万元）</t>
  </si>
  <si>
    <t>湘财预〔2024〕378号（岳财预〔2025〕69号）
  提前下达资金</t>
  </si>
  <si>
    <t>湘财预〔2025〕92号（岳财预〔2025〕189号）已下达中央资金</t>
  </si>
  <si>
    <t>总人数</t>
  </si>
  <si>
    <t>省示范性高中人数</t>
  </si>
  <si>
    <t>省非示范性高中人数</t>
  </si>
  <si>
    <t>实际资助人数278人</t>
  </si>
  <si>
    <t>附件3-3</t>
  </si>
  <si>
    <t>2025年普通高中免费教科书清算明细表</t>
  </si>
  <si>
    <t>2024年秋
免学杂费人数</t>
  </si>
  <si>
    <t>2025年全年
应下达资金</t>
  </si>
  <si>
    <t>湘财预〔2024〕378号（岳财预〔2025〕69号））提前下达省级资金</t>
  </si>
  <si>
    <t>湘财预（2025）273号下达省级资金</t>
  </si>
  <si>
    <t>本次下达市级资金</t>
  </si>
  <si>
    <t>市本级（市教育事务中心）</t>
  </si>
  <si>
    <t>包含弥补2024年缺口资金1.792万元</t>
  </si>
  <si>
    <t>附件4-1</t>
  </si>
  <si>
    <t>2025年中职国家助学金市级补助资金测算明细表</t>
  </si>
  <si>
    <t>单位（市县）</t>
  </si>
  <si>
    <t>教育系统</t>
  </si>
  <si>
    <t>人社系统</t>
  </si>
  <si>
    <t>市级实际下达合计</t>
  </si>
  <si>
    <t>市级已
下达</t>
  </si>
  <si>
    <t>本次下达市级资金合计</t>
  </si>
  <si>
    <t>系统数
（人）</t>
  </si>
  <si>
    <t>实际数
（人）</t>
  </si>
  <si>
    <t>中央资金（已下达）</t>
  </si>
  <si>
    <t>省级资金
（已下达）</t>
  </si>
  <si>
    <t>市级应下达</t>
  </si>
  <si>
    <t>市级实际
下达</t>
  </si>
  <si>
    <t>中央资金
（已下达）</t>
  </si>
  <si>
    <t>岳阳市本级
(市教育事务中心)</t>
  </si>
  <si>
    <t>附件4-2</t>
  </si>
  <si>
    <t>2025年中职免学费市级补助资金测算明细表</t>
  </si>
  <si>
    <t>系统数（人）</t>
  </si>
  <si>
    <t>实际数（人）</t>
  </si>
  <si>
    <t>应下
达市级</t>
  </si>
  <si>
    <t>市级实际下达</t>
  </si>
  <si>
    <t>附件5-1</t>
  </si>
  <si>
    <t>2025年高校奖助学金分配总表</t>
  </si>
  <si>
    <t>全年应安排国家奖助学金</t>
  </si>
  <si>
    <t>已预拨2025年资金（湘财预〔2024〕378号/岳财预〔2025〕69号）</t>
  </si>
  <si>
    <t>湘财预〔2024〕92号（岳财预〔2025〕189号）已下达</t>
  </si>
  <si>
    <t>湘财预（2025）273号已下达</t>
  </si>
  <si>
    <t>高校或市州</t>
  </si>
  <si>
    <t>岳阳现代服务
职业学院</t>
  </si>
  <si>
    <t>附件5-2</t>
  </si>
  <si>
    <t>2025年本专科生国家奖助学金分配明细表</t>
  </si>
  <si>
    <t>本专科生国家奖学金</t>
  </si>
  <si>
    <t xml:space="preserve">  本专科生国家励志奖学金</t>
  </si>
  <si>
    <t>本专科国家助学金</t>
  </si>
  <si>
    <t>本专科生国家奖助学金合计（万元）</t>
  </si>
  <si>
    <t>名额（人）</t>
  </si>
  <si>
    <t>金额
（万元）</t>
  </si>
  <si>
    <t>金额      （万元）</t>
  </si>
  <si>
    <t>春季名额（人）</t>
  </si>
  <si>
    <t>其中</t>
  </si>
  <si>
    <t>秋季名额（人）</t>
  </si>
  <si>
    <t>全年金额（万元）</t>
  </si>
  <si>
    <t>一等</t>
  </si>
  <si>
    <t>二等</t>
  </si>
  <si>
    <t>三等</t>
  </si>
  <si>
    <t>市州</t>
  </si>
  <si>
    <t>附件5-3</t>
  </si>
  <si>
    <t>2024年服兵役高等学校学生国家教育资助资金分配明细表</t>
  </si>
  <si>
    <t>高校学生服义务兵役资助</t>
  </si>
  <si>
    <t>退役士兵学费资助</t>
  </si>
  <si>
    <t>直招士官</t>
  </si>
  <si>
    <t>本专科生国家助学金（退役士兵）</t>
  </si>
  <si>
    <t>下达资金合计</t>
  </si>
  <si>
    <t>已下达</t>
  </si>
  <si>
    <t>2019-2021年</t>
  </si>
  <si>
    <t>此次下达</t>
  </si>
  <si>
    <t>2024年核定人数</t>
  </si>
  <si>
    <t>2024年资金总需求</t>
  </si>
  <si>
    <t>已下达2024年资金</t>
  </si>
  <si>
    <t>已预拨2025年资金（湘财教指〔2024〕124号、湘财预〔2024〕378号）</t>
  </si>
  <si>
    <t>2024年春季学期核定人数</t>
  </si>
  <si>
    <t>2024年秋季学期核定人数</t>
  </si>
  <si>
    <t>2024年已下达资金</t>
  </si>
  <si>
    <t>湘财预〔2024〕92号（岳财预〔2025〕189号）</t>
  </si>
  <si>
    <t>湘财预（2025）273号</t>
  </si>
  <si>
    <t>2025年资金</t>
  </si>
  <si>
    <t>中央资金</t>
  </si>
  <si>
    <t>省级资金</t>
  </si>
  <si>
    <t>市州资金</t>
  </si>
  <si>
    <t>2020年资金总需求</t>
  </si>
  <si>
    <t>2023年金额</t>
  </si>
  <si>
    <t>2020年核定人数</t>
  </si>
</sst>
</file>

<file path=xl/styles.xml><?xml version="1.0" encoding="utf-8"?>
<styleSheet xmlns="http://schemas.openxmlformats.org/spreadsheetml/2006/main">
  <numFmts count="37">
    <numFmt numFmtId="176" formatCode="_-&quot;$&quot;* #,##0_-;\-&quot;$&quot;* #,##0_-;_-&quot;$&quot;* &quot;-&quot;_-;_-@_-"/>
    <numFmt numFmtId="177" formatCode="&quot;$&quot;#,##0.00_);[Red]\(&quot;$&quot;#,##0.00\)"/>
    <numFmt numFmtId="41" formatCode="_ * #,##0_ ;_ * \-#,##0_ ;_ * &quot;-&quot;_ ;_ @_ "/>
    <numFmt numFmtId="178" formatCode="0.0%"/>
    <numFmt numFmtId="179" formatCode="_-* #,##0&quot;$&quot;_-;\-* #,##0&quot;$&quot;_-;_-* &quot;-&quot;&quot;$&quot;_-;_-@_-"/>
    <numFmt numFmtId="180" formatCode="#\ ??/??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1" formatCode="0.00_ ;[Red]\-0.00\ "/>
    <numFmt numFmtId="182" formatCode="yy\.mm\.dd"/>
    <numFmt numFmtId="183" formatCode="_-* #,##0.00_$_-;\-* #,##0.00_$_-;_-* &quot;-&quot;??_$_-;_-@_-"/>
    <numFmt numFmtId="184" formatCode="* #,##0;* \-#,##0;* &quot;-&quot;;@"/>
    <numFmt numFmtId="185" formatCode="\$#,##0.00;\(\$#,##0.00\)"/>
    <numFmt numFmtId="186" formatCode="0.000_ "/>
    <numFmt numFmtId="187" formatCode="_-* #,##0.00_-;\-* #,##0.00_-;_-* &quot;-&quot;??_-;_-@_-"/>
    <numFmt numFmtId="188" formatCode="0.000_);[Red]\(0.000\)"/>
    <numFmt numFmtId="189" formatCode="#,##0;\-#,##0;&quot;-&quot;"/>
    <numFmt numFmtId="190" formatCode="0.0"/>
    <numFmt numFmtId="191" formatCode="&quot;$&quot;#,##0_);[Red]\(&quot;$&quot;#,##0\)"/>
    <numFmt numFmtId="192" formatCode="\$#,##0;\(\$#,##0\)"/>
    <numFmt numFmtId="193" formatCode="0.0_);[Red]\(0.0\)"/>
    <numFmt numFmtId="194" formatCode="0_ "/>
    <numFmt numFmtId="195" formatCode="#,##0;\(#,##0\)"/>
    <numFmt numFmtId="196" formatCode="0.00_);[Red]\(0.00\)"/>
    <numFmt numFmtId="197" formatCode="0.00_ "/>
    <numFmt numFmtId="198" formatCode="_-* #,##0.00&quot;$&quot;_-;\-* #,##0.00&quot;$&quot;_-;_-* &quot;-&quot;??&quot;$&quot;_-;_-@_-"/>
    <numFmt numFmtId="199" formatCode="0.0_ "/>
    <numFmt numFmtId="200" formatCode="#,##0.0_);\(#,##0.0\)"/>
    <numFmt numFmtId="201" formatCode="_(&quot;$&quot;* #,##0.00_);_(&quot;$&quot;* \(#,##0.00\);_(&quot;$&quot;* &quot;-&quot;??_);_(@_)"/>
    <numFmt numFmtId="202" formatCode="0_);[Red]\(0\)"/>
    <numFmt numFmtId="203" formatCode="_-&quot;$&quot;\ * #,##0_-;_-&quot;$&quot;\ * #,##0\-;_-&quot;$&quot;\ * &quot;-&quot;_-;_-@_-"/>
    <numFmt numFmtId="204" formatCode="_(&quot;$&quot;* #,##0_);_(&quot;$&quot;* \(#,##0\);_(&quot;$&quot;* &quot;-&quot;_);_(@_)"/>
    <numFmt numFmtId="205" formatCode="&quot;$&quot;\ #,##0.00_-;[Red]&quot;$&quot;\ #,##0.00\-"/>
    <numFmt numFmtId="206" formatCode="0;_琀"/>
    <numFmt numFmtId="207" formatCode="_-* #,##0_$_-;\-* #,##0_$_-;_-* &quot;-&quot;_$_-;_-@_-"/>
    <numFmt numFmtId="208" formatCode="_-&quot;$&quot;\ * #,##0.00_-;_-&quot;$&quot;\ * #,##0.00\-;_-&quot;$&quot;\ * &quot;-&quot;??_-;_-@_-"/>
  </numFmts>
  <fonts count="122">
    <font>
      <sz val="12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color theme="1"/>
      <name val="等线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sz val="11"/>
      <color indexed="8"/>
      <name val="等线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20"/>
      <color indexed="8"/>
      <name val="方正小标宋简体"/>
      <charset val="134"/>
    </font>
    <font>
      <sz val="10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仿宋_GB2312"/>
      <charset val="134"/>
    </font>
    <font>
      <sz val="28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2"/>
      <name val="Arial"/>
      <charset val="134"/>
    </font>
    <font>
      <b/>
      <sz val="18"/>
      <color theme="3"/>
      <name val="宋体"/>
      <charset val="134"/>
      <scheme val="minor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sz val="12"/>
      <name val="바탕체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8"/>
      <name val="Times New Roman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sz val="11"/>
      <color indexed="60"/>
      <name val="宋体"/>
      <charset val="134"/>
    </font>
    <font>
      <sz val="12"/>
      <color indexed="17"/>
      <name val="楷体_GB2312"/>
      <charset val="134"/>
    </font>
    <font>
      <sz val="10"/>
      <name val="Geneva"/>
      <charset val="134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10.5"/>
      <color indexed="20"/>
      <name val="宋体"/>
      <charset val="134"/>
    </font>
    <font>
      <b/>
      <sz val="10"/>
      <name val="Tms Rmn"/>
      <charset val="134"/>
    </font>
    <font>
      <b/>
      <sz val="18"/>
      <name val="Arial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1"/>
      <name val="ＭＳ Ｐゴシック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0"/>
      <name val="楷体"/>
      <charset val="134"/>
    </font>
    <font>
      <sz val="10"/>
      <name val="MS Sans Serif"/>
      <charset val="134"/>
    </font>
    <font>
      <b/>
      <sz val="11"/>
      <color indexed="8"/>
      <name val="宋体"/>
      <charset val="134"/>
    </font>
    <font>
      <sz val="7"/>
      <name val="Small Fonts"/>
      <charset val="134"/>
    </font>
    <font>
      <b/>
      <sz val="12"/>
      <color indexed="8"/>
      <name val="宋体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10.5"/>
      <color indexed="17"/>
      <name val="宋体"/>
      <charset val="134"/>
    </font>
    <font>
      <b/>
      <sz val="15"/>
      <color indexed="56"/>
      <name val="宋体"/>
      <charset val="134"/>
    </font>
    <font>
      <sz val="12"/>
      <name val="官帕眉"/>
      <charset val="134"/>
    </font>
    <font>
      <sz val="9"/>
      <name val="宋体"/>
      <charset val="134"/>
    </font>
    <font>
      <sz val="12"/>
      <name val="Arial"/>
      <charset val="134"/>
    </font>
    <font>
      <sz val="8"/>
      <name val="Arial"/>
      <charset val="134"/>
    </font>
    <font>
      <sz val="11"/>
      <color indexed="20"/>
      <name val="Tahoma"/>
      <charset val="134"/>
    </font>
    <font>
      <sz val="12"/>
      <name val="Helv"/>
      <charset val="134"/>
    </font>
    <font>
      <sz val="10"/>
      <color indexed="8"/>
      <name val="Arial"/>
      <charset val="134"/>
    </font>
    <font>
      <b/>
      <i/>
      <sz val="16"/>
      <name val="Helv"/>
      <charset val="134"/>
    </font>
    <font>
      <sz val="12"/>
      <name val="Courier"/>
      <charset val="134"/>
    </font>
    <font>
      <sz val="11"/>
      <color indexed="17"/>
      <name val="Tahoma"/>
      <charset val="134"/>
    </font>
    <font>
      <b/>
      <sz val="21"/>
      <name val="楷体_GB2312"/>
      <charset val="134"/>
    </font>
    <font>
      <sz val="10"/>
      <color indexed="8"/>
      <name val="MS Sans Serif"/>
      <charset val="134"/>
    </font>
    <font>
      <b/>
      <sz val="10"/>
      <name val="Arial"/>
      <charset val="134"/>
    </font>
    <font>
      <sz val="12"/>
      <color indexed="9"/>
      <name val="Helv"/>
      <charset val="134"/>
    </font>
    <font>
      <sz val="11"/>
      <color theme="1"/>
      <name val="Tahoma"/>
      <charset val="134"/>
    </font>
    <font>
      <b/>
      <sz val="14"/>
      <name val="楷体"/>
      <charset val="134"/>
    </font>
    <font>
      <b/>
      <sz val="9"/>
      <name val="Arial"/>
      <charset val="134"/>
    </font>
    <font>
      <u/>
      <sz val="12"/>
      <color indexed="12"/>
      <name val="宋体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4"/>
        <bgColor indexed="64"/>
      </patternFill>
    </fill>
    <fill>
      <patternFill patternType="mediumGray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solid">
        <fgColor indexed="1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162">
    <xf numFmtId="0" fontId="0" fillId="0" borderId="0"/>
    <xf numFmtId="0" fontId="49" fillId="6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0" fillId="0" borderId="0"/>
    <xf numFmtId="0" fontId="0" fillId="0" borderId="0"/>
    <xf numFmtId="0" fontId="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4" fillId="0" borderId="0">
      <alignment horizontal="center" wrapText="1"/>
      <protection locked="0"/>
    </xf>
    <xf numFmtId="0" fontId="1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9" fillId="13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1" fillId="0" borderId="0"/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40" fillId="2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" fillId="17" borderId="18" applyNumberFormat="0" applyFon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62" fillId="32" borderId="0" applyNumberFormat="0" applyBorder="0" applyAlignment="0" applyProtection="0"/>
    <xf numFmtId="0" fontId="59" fillId="13" borderId="21" applyNumberForma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77" fillId="0" borderId="25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72" fillId="0" borderId="0"/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0" fillId="3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79" fillId="44" borderId="27" applyNumberFormat="0" applyAlignment="0" applyProtection="0">
      <alignment vertical="center"/>
    </xf>
    <xf numFmtId="0" fontId="80" fillId="44" borderId="16" applyNumberFormat="0" applyAlignment="0" applyProtection="0">
      <alignment vertical="center"/>
    </xf>
    <xf numFmtId="0" fontId="75" fillId="42" borderId="24" applyNumberFormat="0" applyAlignment="0" applyProtection="0">
      <alignment vertical="center"/>
    </xf>
    <xf numFmtId="0" fontId="0" fillId="0" borderId="0"/>
    <xf numFmtId="0" fontId="45" fillId="47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176" fontId="73" fillId="0" borderId="0" applyFont="0" applyFill="0" applyBorder="0" applyAlignment="0" applyProtection="0"/>
    <xf numFmtId="0" fontId="82" fillId="0" borderId="28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7" fillId="0" borderId="1">
      <alignment horizontal="distributed" vertical="center" wrapText="1"/>
    </xf>
    <xf numFmtId="0" fontId="67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83" fillId="0" borderId="2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4" fillId="51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73" fillId="0" borderId="0"/>
    <xf numFmtId="0" fontId="45" fillId="1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84" fontId="1" fillId="0" borderId="0" applyFont="0" applyFill="0" applyBorder="0" applyAlignment="0" applyProtection="0"/>
    <xf numFmtId="0" fontId="45" fillId="2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0" fillId="52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80" fontId="73" fillId="0" borderId="0" applyFont="0" applyFill="0" applyProtection="0"/>
    <xf numFmtId="0" fontId="42" fillId="6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2" fillId="0" borderId="0"/>
    <xf numFmtId="0" fontId="44" fillId="38" borderId="0" applyNumberFormat="0" applyBorder="0" applyAlignment="0" applyProtection="0">
      <alignment vertical="center"/>
    </xf>
    <xf numFmtId="0" fontId="0" fillId="0" borderId="0"/>
    <xf numFmtId="44" fontId="0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38" fontId="91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0" fillId="0" borderId="0"/>
    <xf numFmtId="0" fontId="1" fillId="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73" fillId="0" borderId="9" applyNumberFormat="0" applyFill="0" applyProtection="0">
      <alignment horizontal="left"/>
    </xf>
    <xf numFmtId="0" fontId="71" fillId="5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7" fillId="55" borderId="6">
      <protection locked="0"/>
    </xf>
    <xf numFmtId="0" fontId="44" fillId="56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89" fillId="0" borderId="0"/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7" fillId="0" borderId="1">
      <alignment horizontal="distributed" vertical="center" wrapText="1"/>
    </xf>
    <xf numFmtId="0" fontId="95" fillId="0" borderId="13" applyNumberFormat="0" applyFill="0" applyProtection="0">
      <alignment horizontal="left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3" fillId="0" borderId="0"/>
    <xf numFmtId="0" fontId="44" fillId="4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90" fillId="13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38" fontId="96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7" fillId="0" borderId="1">
      <alignment horizontal="distributed" vertical="center" wrapText="1"/>
    </xf>
    <xf numFmtId="0" fontId="73" fillId="0" borderId="0"/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0" borderId="5">
      <alignment horizontal="left" vertical="center"/>
    </xf>
    <xf numFmtId="0" fontId="49" fillId="1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1" fontId="73" fillId="0" borderId="13" applyFill="0" applyProtection="0">
      <alignment horizont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1" fontId="73" fillId="0" borderId="0" applyFont="0" applyFill="0" applyBorder="0" applyAlignment="0" applyProtection="0"/>
    <xf numFmtId="0" fontId="9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3" fontId="96" fillId="0" borderId="0" applyFont="0" applyFill="0" applyBorder="0" applyAlignment="0" applyProtection="0"/>
    <xf numFmtId="0" fontId="9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99" fillId="59" borderId="0" applyNumberFormat="0" applyBorder="0" applyAlignment="0" applyProtection="0"/>
    <xf numFmtId="0" fontId="44" fillId="5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0" borderId="0"/>
    <xf numFmtId="0" fontId="1" fillId="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" fontId="37" fillId="0" borderId="1">
      <alignment vertical="center"/>
      <protection locked="0"/>
    </xf>
    <xf numFmtId="0" fontId="44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/>
    <xf numFmtId="0" fontId="44" fillId="58" borderId="0" applyNumberFormat="0" applyBorder="0" applyAlignment="0" applyProtection="0">
      <alignment vertical="center"/>
    </xf>
    <xf numFmtId="0" fontId="51" fillId="0" borderId="5">
      <alignment horizontal="left" vertical="center"/>
    </xf>
    <xf numFmtId="0" fontId="0" fillId="18" borderId="19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190" fontId="37" fillId="0" borderId="1">
      <alignment vertical="center"/>
      <protection locked="0"/>
    </xf>
    <xf numFmtId="0" fontId="0" fillId="0" borderId="0">
      <alignment vertical="center"/>
    </xf>
    <xf numFmtId="0" fontId="0" fillId="0" borderId="0"/>
    <xf numFmtId="0" fontId="57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/>
    <xf numFmtId="0" fontId="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0" fillId="63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57" fillId="0" borderId="0"/>
    <xf numFmtId="0" fontId="42" fillId="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90" fillId="60" borderId="0" applyNumberFormat="0" applyBorder="0" applyAlignment="0" applyProtection="0"/>
    <xf numFmtId="0" fontId="57" fillId="0" borderId="0">
      <alignment vertical="center"/>
    </xf>
    <xf numFmtId="0" fontId="57" fillId="0" borderId="0">
      <alignment vertical="center"/>
    </xf>
    <xf numFmtId="0" fontId="104" fillId="0" borderId="0"/>
    <xf numFmtId="0" fontId="0" fillId="18" borderId="19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192" fontId="46" fillId="0" borderId="0"/>
    <xf numFmtId="0" fontId="65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96" fillId="61" borderId="0" applyNumberFormat="0" applyFont="0" applyBorder="0" applyAlignment="0" applyProtection="0"/>
    <xf numFmtId="0" fontId="42" fillId="16" borderId="0" applyNumberFormat="0" applyBorder="0" applyAlignment="0" applyProtection="0">
      <alignment vertical="center"/>
    </xf>
    <xf numFmtId="0" fontId="100" fillId="62" borderId="0" applyNumberFormat="0" applyBorder="0" applyAlignment="0" applyProtection="0"/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69" fillId="11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105" fillId="0" borderId="0"/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/>
    <xf numFmtId="0" fontId="1" fillId="3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0" fillId="64" borderId="0" applyNumberFormat="0" applyBorder="0" applyAlignment="0" applyProtection="0"/>
    <xf numFmtId="0" fontId="87" fillId="55" borderId="6">
      <protection locked="0"/>
    </xf>
    <xf numFmtId="44" fontId="0" fillId="0" borderId="0" applyFont="0" applyFill="0" applyBorder="0" applyAlignment="0" applyProtection="0"/>
    <xf numFmtId="0" fontId="1" fillId="0" borderId="0">
      <alignment vertical="center"/>
    </xf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79" fontId="68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195" fontId="46" fillId="0" borderId="0"/>
    <xf numFmtId="0" fontId="91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13" borderId="17" applyNumberFormat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0" fillId="40" borderId="0" applyNumberFormat="0" applyBorder="0" applyAlignment="0" applyProtection="0"/>
    <xf numFmtId="0" fontId="44" fillId="56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4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62" fillId="32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4" fontId="96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3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1" fillId="0" borderId="0">
      <alignment vertical="center"/>
    </xf>
    <xf numFmtId="0" fontId="44" fillId="3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40" fontId="96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" fillId="37" borderId="0" applyNumberFormat="0" applyBorder="0" applyAlignment="0" applyProtection="0">
      <alignment vertical="center"/>
    </xf>
    <xf numFmtId="0" fontId="0" fillId="0" borderId="0"/>
    <xf numFmtId="0" fontId="4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190" fontId="37" fillId="0" borderId="1">
      <alignment vertical="center"/>
      <protection locked="0"/>
    </xf>
    <xf numFmtId="0" fontId="1" fillId="35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72" fillId="0" borderId="0"/>
    <xf numFmtId="44" fontId="0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0" fontId="107" fillId="3" borderId="1" applyNumberFormat="0" applyBorder="0" applyAlignment="0" applyProtection="0"/>
    <xf numFmtId="0" fontId="0" fillId="0" borderId="0"/>
    <xf numFmtId="0" fontId="1" fillId="3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73" fillId="0" borderId="0"/>
    <xf numFmtId="0" fontId="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69" fillId="11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90" fontId="37" fillId="0" borderId="1">
      <alignment vertical="center"/>
      <protection locked="0"/>
    </xf>
    <xf numFmtId="0" fontId="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42" fillId="6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9" fillId="65" borderId="0" applyNumberFormat="0" applyBorder="0" applyAlignment="0" applyProtection="0"/>
    <xf numFmtId="0" fontId="44" fillId="4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106" fillId="0" borderId="34" applyProtection="0"/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8" fillId="0" borderId="0"/>
    <xf numFmtId="44" fontId="0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57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190" fontId="37" fillId="0" borderId="1">
      <alignment vertical="center"/>
      <protection locked="0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3" fillId="0" borderId="0"/>
    <xf numFmtId="0" fontId="41" fillId="5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54" fillId="11" borderId="21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10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1" fillId="0" borderId="0"/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10" fontId="73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198" fontId="68" fillId="0" borderId="0" applyFont="0" applyFill="0" applyBorder="0" applyAlignment="0" applyProtection="0"/>
    <xf numFmtId="0" fontId="0" fillId="0" borderId="0">
      <alignment vertical="center"/>
    </xf>
    <xf numFmtId="10" fontId="107" fillId="3" borderId="1" applyNumberFormat="0" applyBorder="0" applyAlignment="0" applyProtection="0"/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13" borderId="17" applyNumberFormat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9" fillId="0" borderId="0"/>
    <xf numFmtId="0" fontId="97" fillId="0" borderId="31" applyNumberFormat="0" applyFill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6" fillId="0" borderId="0" applyProtection="0"/>
    <xf numFmtId="0" fontId="9" fillId="0" borderId="0">
      <alignment vertical="center"/>
    </xf>
    <xf numFmtId="0" fontId="9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8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73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1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189" fontId="110" fillId="0" borderId="0" applyFill="0" applyBorder="0" applyAlignment="0"/>
    <xf numFmtId="0" fontId="93" fillId="57" borderId="30" applyNumberFormat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190" fontId="37" fillId="0" borderId="1">
      <alignment vertical="center"/>
      <protection locked="0"/>
    </xf>
    <xf numFmtId="0" fontId="97" fillId="0" borderId="31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4" fillId="3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44" fontId="0" fillId="0" borderId="0" applyFont="0" applyFill="0" applyBorder="0" applyAlignment="0" applyProtection="0"/>
    <xf numFmtId="0" fontId="49" fillId="16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106" fillId="0" borderId="34" applyProtection="0"/>
    <xf numFmtId="0" fontId="41" fillId="5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13" borderId="17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201" fontId="73" fillId="0" borderId="0" applyFont="0" applyFill="0" applyBorder="0" applyAlignment="0" applyProtection="0"/>
    <xf numFmtId="0" fontId="44" fillId="54" borderId="0" applyNumberFormat="0" applyBorder="0" applyAlignment="0" applyProtection="0">
      <alignment vertical="center"/>
    </xf>
    <xf numFmtId="0" fontId="90" fillId="6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00" fillId="62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57" fillId="0" borderId="0">
      <alignment vertical="center"/>
    </xf>
    <xf numFmtId="0" fontId="90" fillId="58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44" fontId="0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99" fillId="66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51" fillId="0" borderId="35" applyNumberFormat="0" applyAlignment="0" applyProtection="0">
      <alignment horizontal="left"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20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4" fillId="11" borderId="21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9" fillId="30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41" fontId="46" fillId="0" borderId="0" applyFont="0" applyFill="0" applyBorder="0" applyAlignment="0" applyProtection="0"/>
    <xf numFmtId="0" fontId="68" fillId="0" borderId="0"/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46" fillId="0" borderId="0"/>
    <xf numFmtId="0" fontId="42" fillId="6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0" fillId="0" borderId="0"/>
    <xf numFmtId="0" fontId="60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1" fillId="0" borderId="0" applyProtection="0"/>
    <xf numFmtId="0" fontId="44" fillId="9" borderId="0" applyNumberFormat="0" applyBorder="0" applyAlignment="0" applyProtection="0">
      <alignment vertical="center"/>
    </xf>
    <xf numFmtId="0" fontId="57" fillId="0" borderId="0"/>
    <xf numFmtId="0" fontId="67" fillId="0" borderId="0" applyNumberFormat="0" applyFill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6" fillId="0" borderId="34" applyProtection="0"/>
    <xf numFmtId="0" fontId="37" fillId="0" borderId="1">
      <alignment horizontal="distributed" vertical="center" wrapText="1"/>
    </xf>
    <xf numFmtId="0" fontId="0" fillId="0" borderId="0"/>
    <xf numFmtId="0" fontId="0" fillId="0" borderId="0"/>
    <xf numFmtId="0" fontId="68" fillId="0" borderId="0"/>
    <xf numFmtId="0" fontId="73" fillId="0" borderId="0"/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12" fillId="0" borderId="0"/>
    <xf numFmtId="0" fontId="41" fillId="5" borderId="0" applyNumberFormat="0" applyBorder="0" applyAlignment="0" applyProtection="0">
      <alignment vertical="center"/>
    </xf>
    <xf numFmtId="0" fontId="0" fillId="0" borderId="0"/>
    <xf numFmtId="187" fontId="0" fillId="0" borderId="0" applyFont="0" applyFill="0" applyBorder="0" applyAlignment="0" applyProtection="0">
      <alignment vertical="center"/>
    </xf>
    <xf numFmtId="203" fontId="73" fillId="0" borderId="0" applyFont="0" applyFill="0" applyBorder="0" applyAlignment="0" applyProtection="0"/>
    <xf numFmtId="0" fontId="100" fillId="6" borderId="0" applyNumberFormat="0" applyBorder="0" applyAlignment="0" applyProtection="0"/>
    <xf numFmtId="0" fontId="0" fillId="18" borderId="1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0" fillId="30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8" fillId="0" borderId="0"/>
    <xf numFmtId="0" fontId="42" fillId="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3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4" fillId="11" borderId="21" applyNumberForma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0" fillId="0" borderId="0"/>
    <xf numFmtId="0" fontId="70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90" fillId="36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0" fillId="0" borderId="0"/>
    <xf numFmtId="0" fontId="49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13" borderId="17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206" fontId="1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113" fillId="5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61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9" fillId="0" borderId="0">
      <alignment vertical="center"/>
    </xf>
    <xf numFmtId="0" fontId="54" fillId="11" borderId="21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7" fillId="0" borderId="0">
      <alignment vertical="center"/>
    </xf>
    <xf numFmtId="0" fontId="90" fillId="38" borderId="0" applyNumberFormat="0" applyBorder="0" applyAlignment="0" applyProtection="0"/>
    <xf numFmtId="0" fontId="0" fillId="0" borderId="0"/>
    <xf numFmtId="0" fontId="93" fillId="57" borderId="30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8" borderId="19" applyNumberFormat="0" applyFont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1" fontId="37" fillId="0" borderId="1">
      <alignment vertical="center"/>
      <protection locked="0"/>
    </xf>
    <xf numFmtId="204" fontId="73" fillId="0" borderId="0" applyFont="0" applyFill="0" applyBorder="0" applyAlignment="0" applyProtection="0"/>
    <xf numFmtId="0" fontId="44" fillId="3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87" fillId="55" borderId="6">
      <protection locked="0"/>
    </xf>
    <xf numFmtId="44" fontId="0" fillId="0" borderId="0" applyFont="0" applyFill="0" applyBorder="0" applyAlignment="0" applyProtection="0"/>
    <xf numFmtId="0" fontId="62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100" fillId="62" borderId="0" applyNumberFormat="0" applyBorder="0" applyAlignment="0" applyProtection="0"/>
    <xf numFmtId="0" fontId="65" fillId="0" borderId="2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2" fillId="0" borderId="0"/>
    <xf numFmtId="0" fontId="44" fillId="36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208" fontId="73" fillId="0" borderId="0" applyFont="0" applyFill="0" applyBorder="0" applyAlignment="0" applyProtection="0"/>
    <xf numFmtId="0" fontId="47" fillId="13" borderId="17" applyNumberFormat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1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39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37" fillId="0" borderId="1">
      <alignment horizontal="distributed" vertical="center" wrapText="1"/>
    </xf>
    <xf numFmtId="0" fontId="44" fillId="38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38" borderId="0" applyNumberFormat="0" applyBorder="0" applyAlignment="0" applyProtection="0">
      <alignment vertical="center"/>
    </xf>
    <xf numFmtId="0" fontId="0" fillId="0" borderId="0"/>
    <xf numFmtId="0" fontId="44" fillId="39" borderId="0" applyNumberFormat="0" applyBorder="0" applyAlignment="0" applyProtection="0">
      <alignment vertical="center"/>
    </xf>
    <xf numFmtId="0" fontId="69" fillId="11" borderId="0" applyNumberFormat="0" applyBorder="0" applyAlignment="0" applyProtection="0"/>
    <xf numFmtId="0" fontId="1" fillId="3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8" fillId="0" borderId="0"/>
    <xf numFmtId="0" fontId="93" fillId="57" borderId="30" applyNumberFormat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/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65" fillId="0" borderId="23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68" fillId="0" borderId="0"/>
    <xf numFmtId="0" fontId="41" fillId="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7" fillId="0" borderId="0"/>
    <xf numFmtId="0" fontId="42" fillId="6" borderId="0" applyNumberFormat="0" applyBorder="0" applyAlignment="0" applyProtection="0">
      <alignment vertical="center"/>
    </xf>
    <xf numFmtId="0" fontId="94" fillId="0" borderId="0"/>
    <xf numFmtId="0" fontId="44" fillId="3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85" fillId="0" borderId="0" applyNumberFormat="0" applyFill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88" fillId="0" borderId="0" applyProtection="0"/>
    <xf numFmtId="0" fontId="44" fillId="34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" fillId="35" borderId="0" applyNumberFormat="0" applyBorder="0" applyAlignment="0" applyProtection="0">
      <alignment vertical="center"/>
    </xf>
    <xf numFmtId="0" fontId="0" fillId="0" borderId="0"/>
    <xf numFmtId="0" fontId="37" fillId="0" borderId="1">
      <alignment horizontal="distributed" vertical="center" wrapText="1"/>
    </xf>
    <xf numFmtId="0" fontId="66" fillId="0" borderId="0" applyNumberFormat="0" applyFill="0" applyBorder="0" applyAlignment="0" applyProtection="0">
      <alignment vertical="center"/>
    </xf>
    <xf numFmtId="0" fontId="0" fillId="0" borderId="0"/>
    <xf numFmtId="0" fontId="73" fillId="0" borderId="0"/>
    <xf numFmtId="0" fontId="42" fillId="6" borderId="0" applyNumberFormat="0" applyBorder="0" applyAlignment="0" applyProtection="0">
      <alignment vertical="center"/>
    </xf>
    <xf numFmtId="190" fontId="37" fillId="0" borderId="1">
      <alignment vertical="center"/>
      <protection locked="0"/>
    </xf>
    <xf numFmtId="0" fontId="42" fillId="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7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" fontId="37" fillId="0" borderId="1">
      <alignment vertical="center"/>
      <protection locked="0"/>
    </xf>
    <xf numFmtId="0" fontId="42" fillId="6" borderId="0" applyNumberFormat="0" applyBorder="0" applyAlignment="0" applyProtection="0">
      <alignment vertical="center"/>
    </xf>
    <xf numFmtId="0" fontId="90" fillId="67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11" borderId="0" applyNumberFormat="0" applyBorder="0" applyAlignment="0" applyProtection="0"/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37" fillId="0" borderId="1">
      <alignment horizontal="distributed" vertical="center" wrapText="1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0" fillId="0" borderId="0"/>
    <xf numFmtId="37" fontId="98" fillId="0" borderId="0"/>
    <xf numFmtId="0" fontId="72" fillId="0" borderId="0"/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0" fillId="6" borderId="0" applyNumberFormat="0" applyBorder="0" applyAlignment="0" applyProtection="0"/>
    <xf numFmtId="0" fontId="101" fillId="0" borderId="32">
      <alignment horizont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2" fontId="106" fillId="0" borderId="0" applyProtection="0"/>
    <xf numFmtId="0" fontId="44" fillId="54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0" fillId="0" borderId="0"/>
    <xf numFmtId="0" fontId="44" fillId="5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5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73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1" fontId="37" fillId="0" borderId="1">
      <alignment vertical="center"/>
      <protection locked="0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46" fillId="0" borderId="0" applyFont="0" applyFill="0" applyBorder="0" applyAlignment="0" applyProtection="0"/>
    <xf numFmtId="0" fontId="0" fillId="0" borderId="0"/>
    <xf numFmtId="0" fontId="63" fillId="0" borderId="22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41" fontId="1" fillId="0" borderId="0" applyFont="0" applyFill="0" applyBorder="0" applyAlignment="0" applyProtection="0"/>
    <xf numFmtId="0" fontId="1" fillId="35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4" fillId="0" borderId="0">
      <alignment horizontal="centerContinuous" vertical="center"/>
    </xf>
    <xf numFmtId="0" fontId="85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0" fillId="0" borderId="0"/>
    <xf numFmtId="0" fontId="85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44" fillId="4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0" fillId="18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95" fillId="0" borderId="13" applyNumberFormat="0" applyFill="0" applyProtection="0">
      <alignment horizontal="center"/>
    </xf>
    <xf numFmtId="0" fontId="0" fillId="0" borderId="0"/>
    <xf numFmtId="0" fontId="0" fillId="0" borderId="0"/>
    <xf numFmtId="0" fontId="0" fillId="0" borderId="0"/>
    <xf numFmtId="0" fontId="90" fillId="41" borderId="0" applyNumberFormat="0" applyBorder="0" applyAlignment="0" applyProtection="0"/>
    <xf numFmtId="0" fontId="57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62" fillId="5" borderId="0" applyNumberFormat="0" applyBorder="0" applyAlignment="0" applyProtection="0"/>
    <xf numFmtId="0" fontId="62" fillId="32" borderId="0" applyNumberFormat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/>
    <xf numFmtId="0" fontId="100" fillId="62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9" fillId="0" borderId="0">
      <alignment vertical="center"/>
    </xf>
    <xf numFmtId="37" fontId="98" fillId="0" borderId="0"/>
    <xf numFmtId="0" fontId="42" fillId="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0" fillId="0" borderId="0"/>
    <xf numFmtId="9" fontId="94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205" fontId="73" fillId="0" borderId="0" applyFont="0" applyFill="0" applyBorder="0" applyAlignment="0" applyProtection="0"/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0" fillId="6" borderId="0" applyNumberFormat="0" applyBorder="0" applyAlignment="0" applyProtection="0"/>
    <xf numFmtId="0" fontId="44" fillId="5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8" fillId="0" borderId="0"/>
    <xf numFmtId="0" fontId="42" fillId="6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1" fillId="30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4" fillId="0" borderId="0">
      <protection locked="0"/>
    </xf>
    <xf numFmtId="0" fontId="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5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5" fillId="0" borderId="0"/>
    <xf numFmtId="0" fontId="1" fillId="3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4" fillId="0" borderId="0"/>
    <xf numFmtId="0" fontId="41" fillId="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176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00" fillId="6" borderId="0" applyNumberFormat="0" applyBorder="0" applyAlignment="0" applyProtection="0"/>
    <xf numFmtId="0" fontId="9" fillId="0" borderId="0">
      <alignment vertical="center"/>
    </xf>
    <xf numFmtId="0" fontId="1" fillId="0" borderId="0">
      <alignment vertical="center"/>
    </xf>
    <xf numFmtId="0" fontId="102" fillId="3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3" fillId="0" borderId="0"/>
    <xf numFmtId="0" fontId="1" fillId="6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9" fillId="0" borderId="0">
      <alignment vertical="center"/>
    </xf>
    <xf numFmtId="40" fontId="91" fillId="0" borderId="0" applyFont="0" applyFill="0" applyBorder="0" applyAlignment="0" applyProtection="0"/>
    <xf numFmtId="0" fontId="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65" fillId="0" borderId="23" applyNumberFormat="0" applyFill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57" fillId="0" borderId="0">
      <alignment vertical="center"/>
    </xf>
    <xf numFmtId="0" fontId="103" fillId="0" borderId="33" applyNumberFormat="0" applyFill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2" fillId="0" borderId="0"/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58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177" fontId="96" fillId="0" borderId="0" applyFont="0" applyFill="0" applyBorder="0" applyAlignment="0" applyProtection="0"/>
    <xf numFmtId="0" fontId="44" fillId="3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0" fillId="0" borderId="0"/>
    <xf numFmtId="0" fontId="0" fillId="0" borderId="0"/>
    <xf numFmtId="0" fontId="91" fillId="0" borderId="0" applyFont="0" applyFill="0" applyBorder="0" applyAlignment="0" applyProtection="0"/>
    <xf numFmtId="0" fontId="48" fillId="0" borderId="20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57" fillId="0" borderId="0"/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100" fillId="62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43" fontId="73" fillId="0" borderId="0" applyFont="0" applyFill="0" applyBorder="0" applyAlignment="0" applyProtection="0"/>
    <xf numFmtId="0" fontId="59" fillId="13" borderId="21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44" fillId="5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2" fillId="0" borderId="0"/>
    <xf numFmtId="0" fontId="63" fillId="0" borderId="22" applyNumberFormat="0" applyFill="0" applyAlignment="0" applyProtection="0">
      <alignment vertical="center"/>
    </xf>
    <xf numFmtId="0" fontId="51" fillId="0" borderId="5">
      <alignment horizontal="left" vertical="center"/>
    </xf>
    <xf numFmtId="0" fontId="0" fillId="0" borderId="0"/>
    <xf numFmtId="0" fontId="0" fillId="0" borderId="0"/>
    <xf numFmtId="0" fontId="0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190" fontId="37" fillId="0" borderId="1">
      <alignment vertical="center"/>
      <protection locked="0"/>
    </xf>
    <xf numFmtId="187" fontId="73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0" fillId="0" borderId="0"/>
    <xf numFmtId="0" fontId="1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68" fillId="0" borderId="0"/>
    <xf numFmtId="0" fontId="42" fillId="6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/>
    <xf numFmtId="0" fontId="0" fillId="0" borderId="0"/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69" fillId="35" borderId="0" applyNumberFormat="0" applyBorder="0" applyAlignment="0" applyProtection="0"/>
    <xf numFmtId="0" fontId="7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200" fontId="117" fillId="68" borderId="0"/>
    <xf numFmtId="0" fontId="0" fillId="0" borderId="0">
      <alignment vertical="center"/>
    </xf>
    <xf numFmtId="0" fontId="103" fillId="0" borderId="33" applyNumberFormat="0" applyFill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9" fontId="104" fillId="0" borderId="0" applyFont="0" applyFill="0" applyBorder="0" applyAlignment="0" applyProtection="0"/>
    <xf numFmtId="0" fontId="48" fillId="0" borderId="20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5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3" fillId="0" borderId="33" applyNumberFormat="0" applyFill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90" fillId="69" borderId="0" applyNumberFormat="0" applyBorder="0" applyAlignment="0" applyProtection="0"/>
    <xf numFmtId="0" fontId="1" fillId="5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3" fillId="0" borderId="0"/>
    <xf numFmtId="0" fontId="0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57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90" fillId="30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0" fillId="0" borderId="0">
      <alignment vertical="center"/>
    </xf>
    <xf numFmtId="191" fontId="96" fillId="0" borderId="0" applyFont="0" applyFill="0" applyBorder="0" applyAlignment="0" applyProtection="0"/>
    <xf numFmtId="0" fontId="0" fillId="0" borderId="0"/>
    <xf numFmtId="0" fontId="60" fillId="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0" fillId="70" borderId="0" applyNumberFormat="0" applyBorder="0" applyAlignment="0" applyProtection="0"/>
    <xf numFmtId="44" fontId="0" fillId="0" borderId="0" applyFont="0" applyFill="0" applyBorder="0" applyAlignment="0" applyProtection="0"/>
    <xf numFmtId="0" fontId="0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2" fillId="0" borderId="0"/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6" fillId="0" borderId="0"/>
    <xf numFmtId="0" fontId="42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0" fillId="0" borderId="0"/>
    <xf numFmtId="0" fontId="53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72" fillId="0" borderId="0"/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5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82" fontId="73" fillId="0" borderId="13" applyFill="0" applyProtection="0">
      <alignment horizontal="right"/>
    </xf>
    <xf numFmtId="0" fontId="0" fillId="0" borderId="0"/>
    <xf numFmtId="0" fontId="44" fillId="41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</xf>
    <xf numFmtId="0" fontId="41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94" fillId="0" borderId="0"/>
    <xf numFmtId="0" fontId="44" fillId="4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62" fillId="32" borderId="0" applyNumberFormat="0" applyBorder="0" applyAlignment="0" applyProtection="0"/>
    <xf numFmtId="0" fontId="65" fillId="0" borderId="23" applyNumberFormat="0" applyFill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0" fillId="0" borderId="0"/>
    <xf numFmtId="0" fontId="59" fillId="13" borderId="21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200" fontId="109" fillId="71" borderId="0"/>
    <xf numFmtId="0" fontId="44" fillId="54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56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68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0" fillId="0" borderId="0"/>
    <xf numFmtId="0" fontId="59" fillId="13" borderId="21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5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49" fontId="73" fillId="0" borderId="0" applyFont="0" applyFill="0" applyBorder="0" applyAlignment="0" applyProtection="0"/>
    <xf numFmtId="0" fontId="72" fillId="0" borderId="0"/>
    <xf numFmtId="0" fontId="94" fillId="0" borderId="0"/>
    <xf numFmtId="0" fontId="0" fillId="0" borderId="0">
      <alignment vertical="center"/>
    </xf>
    <xf numFmtId="0" fontId="54" fillId="11" borderId="21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85" fillId="0" borderId="0" applyNumberFormat="0" applyFill="0" applyBorder="0" applyAlignment="0" applyProtection="0">
      <alignment vertical="center"/>
    </xf>
    <xf numFmtId="0" fontId="0" fillId="0" borderId="0"/>
    <xf numFmtId="0" fontId="62" fillId="5" borderId="0" applyNumberFormat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49" fillId="16" borderId="0" applyNumberFormat="0" applyBorder="0" applyAlignment="0" applyProtection="0">
      <alignment vertical="center"/>
    </xf>
    <xf numFmtId="0" fontId="0" fillId="0" borderId="0"/>
    <xf numFmtId="0" fontId="68" fillId="0" borderId="0"/>
    <xf numFmtId="0" fontId="1" fillId="35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1" fillId="35" borderId="0" applyNumberFormat="0" applyBorder="0" applyAlignment="0" applyProtection="0">
      <alignment vertical="center"/>
    </xf>
    <xf numFmtId="0" fontId="57" fillId="0" borderId="0"/>
    <xf numFmtId="0" fontId="41" fillId="5" borderId="0" applyNumberFormat="0" applyBorder="0" applyAlignment="0" applyProtection="0">
      <alignment vertical="center"/>
    </xf>
    <xf numFmtId="0" fontId="57" fillId="0" borderId="0"/>
    <xf numFmtId="0" fontId="0" fillId="0" borderId="0">
      <alignment vertical="center"/>
    </xf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207" fontId="68" fillId="0" borderId="0" applyFont="0" applyFill="0" applyBorder="0" applyAlignment="0" applyProtection="0"/>
    <xf numFmtId="0" fontId="73" fillId="0" borderId="0"/>
    <xf numFmtId="0" fontId="0" fillId="0" borderId="0"/>
    <xf numFmtId="0" fontId="41" fillId="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0" fillId="0" borderId="0" applyFont="0" applyFill="0" applyBorder="0" applyAlignment="0" applyProtection="0"/>
    <xf numFmtId="0" fontId="62" fillId="32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105" fillId="0" borderId="0"/>
    <xf numFmtId="0" fontId="44" fillId="33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53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57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7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7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8" fillId="0" borderId="0"/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4" fillId="5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37" fontId="98" fillId="0" borderId="0"/>
    <xf numFmtId="0" fontId="102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119" fillId="0" borderId="9" applyNumberFormat="0" applyFill="0" applyProtection="0">
      <alignment horizontal="center"/>
    </xf>
    <xf numFmtId="0" fontId="42" fillId="6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5" borderId="0" applyNumberFormat="0" applyBorder="0" applyAlignment="0" applyProtection="0"/>
    <xf numFmtId="0" fontId="97" fillId="0" borderId="31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85" fontId="46" fillId="0" borderId="0"/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2" fillId="5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57" fillId="0" borderId="0"/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62" fillId="5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0" fillId="0" borderId="0"/>
    <xf numFmtId="0" fontId="62" fillId="32" borderId="0" applyNumberFormat="0" applyBorder="0" applyAlignment="0" applyProtection="0"/>
    <xf numFmtId="0" fontId="0" fillId="0" borderId="0"/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18" borderId="19" applyNumberFormat="0" applyFon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0" fillId="0" borderId="0"/>
    <xf numFmtId="0" fontId="93" fillId="57" borderId="30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3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0" fillId="72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62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7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67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0" fillId="57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194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3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69" fillId="11" borderId="0" applyNumberFormat="0" applyBorder="0" applyAlignment="0" applyProtection="0"/>
    <xf numFmtId="0" fontId="0" fillId="0" borderId="0"/>
    <xf numFmtId="0" fontId="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5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7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83" fontId="68" fillId="0" borderId="0" applyFont="0" applyFill="0" applyBorder="0" applyAlignment="0" applyProtection="0"/>
    <xf numFmtId="0" fontId="62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57" fillId="0" borderId="0">
      <alignment vertical="center"/>
    </xf>
    <xf numFmtId="0" fontId="9" fillId="17" borderId="18" applyNumberFormat="0" applyFont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0" fillId="0" borderId="0"/>
    <xf numFmtId="0" fontId="44" fillId="56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38" fontId="107" fillId="13" borderId="0" applyNumberFormat="0" applyBorder="0" applyAlignment="0" applyProtection="0"/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41" fillId="5" borderId="0" applyNumberFormat="0" applyBorder="0" applyAlignment="0" applyProtection="0">
      <alignment vertical="center"/>
    </xf>
    <xf numFmtId="0" fontId="105" fillId="0" borderId="0"/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" fontId="37" fillId="0" borderId="1">
      <alignment vertical="center"/>
      <protection locked="0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" fillId="0" borderId="0">
      <alignment vertical="center"/>
    </xf>
    <xf numFmtId="44" fontId="0" fillId="0" borderId="0" applyFont="0" applyFill="0" applyBorder="0" applyAlignment="0" applyProtection="0"/>
    <xf numFmtId="0" fontId="73" fillId="0" borderId="9" applyNumberFormat="0" applyFill="0" applyProtection="0">
      <alignment horizontal="right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0" fillId="73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96" fillId="0" borderId="0"/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4" fillId="56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0" fillId="0" borderId="0"/>
    <xf numFmtId="0" fontId="62" fillId="32" borderId="0" applyNumberFormat="0" applyBorder="0" applyAlignment="0" applyProtection="0"/>
    <xf numFmtId="0" fontId="9" fillId="0" borderId="0">
      <alignment vertical="center"/>
    </xf>
    <xf numFmtId="0" fontId="103" fillId="0" borderId="3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7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48" fillId="0" borderId="20" applyNumberFormat="0" applyFill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9" fillId="13" borderId="21" applyNumberFormat="0" applyAlignment="0" applyProtection="0">
      <alignment vertical="center"/>
    </xf>
    <xf numFmtId="0" fontId="0" fillId="0" borderId="0"/>
    <xf numFmtId="0" fontId="0" fillId="0" borderId="0"/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4" fontId="64" fillId="0" borderId="0">
      <alignment horizontal="center" wrapText="1"/>
      <protection locked="0"/>
    </xf>
    <xf numFmtId="0" fontId="44" fillId="56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203" fontId="73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5" fillId="0" borderId="0"/>
    <xf numFmtId="0" fontId="41" fillId="5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3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0" fillId="40" borderId="0" applyNumberFormat="0" applyBorder="0" applyAlignment="0" applyProtection="0">
      <alignment vertical="center"/>
    </xf>
    <xf numFmtId="0" fontId="96" fillId="0" borderId="0" applyNumberFormat="0" applyFont="0" applyFill="0" applyBorder="0" applyAlignment="0" applyProtection="0">
      <alignment horizontal="left"/>
    </xf>
    <xf numFmtId="0" fontId="44" fillId="34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2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0" fillId="6" borderId="0" applyNumberFormat="0" applyBorder="0" applyAlignment="0" applyProtection="0"/>
    <xf numFmtId="0" fontId="65" fillId="0" borderId="2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3" fillId="6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4" fillId="53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8" fillId="0" borderId="0"/>
    <xf numFmtId="0" fontId="42" fillId="6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41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4" fillId="5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3" fillId="0" borderId="33" applyNumberFormat="0" applyFill="0" applyAlignment="0" applyProtection="0">
      <alignment vertical="center"/>
    </xf>
    <xf numFmtId="0" fontId="57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4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1" fontId="37" fillId="0" borderId="1">
      <alignment vertical="center"/>
      <protection locked="0"/>
    </xf>
    <xf numFmtId="0" fontId="0" fillId="0" borderId="0">
      <alignment vertical="center"/>
    </xf>
    <xf numFmtId="0" fontId="6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5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9" fillId="13" borderId="0" applyNumberFormat="0" applyBorder="0" applyAlignment="0" applyProtection="0"/>
    <xf numFmtId="0" fontId="44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0" fillId="0" borderId="0"/>
    <xf numFmtId="1" fontId="37" fillId="0" borderId="1">
      <alignment vertical="center"/>
      <protection locked="0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44" fillId="58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5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3" fillId="0" borderId="33" applyNumberFormat="0" applyFill="0" applyAlignment="0" applyProtection="0">
      <alignment vertical="center"/>
    </xf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57" fillId="0" borderId="0"/>
    <xf numFmtId="0" fontId="0" fillId="0" borderId="0"/>
    <xf numFmtId="0" fontId="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1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7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5" fontId="96" fillId="0" borderId="0" applyFont="0" applyFill="0" applyBorder="0" applyAlignment="0" applyProtection="0"/>
    <xf numFmtId="0" fontId="42" fillId="16" borderId="0" applyNumberFormat="0" applyBorder="0" applyAlignment="0" applyProtection="0">
      <alignment vertical="center"/>
    </xf>
    <xf numFmtId="0" fontId="105" fillId="18" borderId="19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100" fillId="62" borderId="0" applyNumberFormat="0" applyBorder="0" applyAlignment="0" applyProtection="0"/>
    <xf numFmtId="0" fontId="44" fillId="40" borderId="0" applyNumberFormat="0" applyBorder="0" applyAlignment="0" applyProtection="0">
      <alignment vertical="center"/>
    </xf>
    <xf numFmtId="0" fontId="73" fillId="0" borderId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" fillId="1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1" fontId="73" fillId="0" borderId="0" applyFont="0" applyFill="0" applyBorder="0" applyAlignment="0" applyProtection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93" fillId="57" borderId="30" applyNumberFormat="0" applyAlignment="0" applyProtection="0">
      <alignment vertical="center"/>
    </xf>
    <xf numFmtId="0" fontId="9" fillId="0" borderId="0"/>
    <xf numFmtId="0" fontId="4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0" fillId="33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8" fillId="0" borderId="0"/>
    <xf numFmtId="44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</cellStyleXfs>
  <cellXfs count="270">
    <xf numFmtId="0" fontId="0" fillId="0" borderId="0" xfId="0"/>
    <xf numFmtId="0" fontId="1" fillId="2" borderId="0" xfId="2620" applyFont="1" applyFill="1" applyBorder="1" applyAlignment="1">
      <alignment vertical="center" wrapText="1"/>
    </xf>
    <xf numFmtId="194" fontId="2" fillId="2" borderId="0" xfId="2620" applyNumberFormat="1" applyFont="1" applyFill="1" applyBorder="1" applyAlignment="1">
      <alignment horizontal="center" vertical="center" wrapText="1"/>
    </xf>
    <xf numFmtId="197" fontId="2" fillId="2" borderId="0" xfId="2620" applyNumberFormat="1" applyFont="1" applyFill="1" applyBorder="1" applyAlignment="1">
      <alignment horizontal="center" vertical="center" wrapText="1"/>
    </xf>
    <xf numFmtId="197" fontId="1" fillId="2" borderId="0" xfId="2620" applyNumberFormat="1" applyFont="1" applyFill="1" applyBorder="1" applyAlignment="1">
      <alignment vertical="center" wrapText="1"/>
    </xf>
    <xf numFmtId="196" fontId="1" fillId="2" borderId="0" xfId="2620" applyNumberFormat="1" applyFont="1" applyFill="1" applyBorder="1" applyAlignment="1">
      <alignment vertical="center" wrapText="1"/>
    </xf>
    <xf numFmtId="196" fontId="1" fillId="2" borderId="0" xfId="2620" applyNumberFormat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2" borderId="0" xfId="2620" applyFont="1" applyFill="1" applyAlignment="1">
      <alignment horizontal="center" vertical="center" wrapText="1"/>
    </xf>
    <xf numFmtId="0" fontId="5" fillId="0" borderId="1" xfId="2620" applyFont="1" applyBorder="1" applyAlignment="1">
      <alignment horizontal="center" vertical="center" wrapText="1"/>
    </xf>
    <xf numFmtId="181" fontId="5" fillId="0" borderId="1" xfId="2001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0" fontId="7" fillId="2" borderId="1" xfId="2620" applyFont="1" applyFill="1" applyBorder="1" applyAlignment="1">
      <alignment horizontal="center" vertical="center" wrapText="1"/>
    </xf>
    <xf numFmtId="194" fontId="7" fillId="2" borderId="1" xfId="648" applyNumberFormat="1" applyFont="1" applyFill="1" applyBorder="1" applyAlignment="1">
      <alignment horizontal="center" vertical="center" wrapText="1"/>
    </xf>
    <xf numFmtId="197" fontId="7" fillId="2" borderId="1" xfId="648" applyNumberFormat="1" applyFont="1" applyFill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0" fontId="7" fillId="2" borderId="1" xfId="1082" applyNumberFormat="1" applyFont="1" applyFill="1" applyBorder="1" applyAlignment="1">
      <alignment horizontal="center" vertical="center" wrapText="1"/>
    </xf>
    <xf numFmtId="196" fontId="6" fillId="2" borderId="1" xfId="0" applyNumberFormat="1" applyFont="1" applyFill="1" applyBorder="1" applyAlignment="1">
      <alignment horizontal="center" vertical="center" wrapText="1"/>
    </xf>
    <xf numFmtId="196" fontId="5" fillId="2" borderId="1" xfId="2001" applyNumberFormat="1" applyFont="1" applyFill="1" applyBorder="1" applyAlignment="1">
      <alignment horizontal="center" vertical="center" wrapText="1"/>
    </xf>
    <xf numFmtId="196" fontId="7" fillId="2" borderId="1" xfId="648" applyNumberFormat="1" applyFont="1" applyFill="1" applyBorder="1" applyAlignment="1">
      <alignment horizontal="center" vertical="center" wrapText="1"/>
    </xf>
    <xf numFmtId="181" fontId="5" fillId="0" borderId="1" xfId="2001" applyNumberFormat="1" applyFont="1" applyBorder="1" applyAlignment="1">
      <alignment vertical="center" wrapText="1"/>
    </xf>
    <xf numFmtId="197" fontId="5" fillId="2" borderId="1" xfId="2620" applyNumberFormat="1" applyFont="1" applyFill="1" applyBorder="1" applyAlignment="1">
      <alignment horizontal="center" vertical="center" wrapText="1"/>
    </xf>
    <xf numFmtId="0" fontId="8" fillId="2" borderId="0" xfId="2620" applyFont="1" applyFill="1" applyAlignment="1">
      <alignment horizontal="center" vertical="center" wrapText="1"/>
    </xf>
    <xf numFmtId="0" fontId="9" fillId="2" borderId="0" xfId="2620" applyFont="1" applyFill="1" applyAlignment="1">
      <alignment horizontal="center" vertical="center" wrapText="1"/>
    </xf>
    <xf numFmtId="0" fontId="9" fillId="2" borderId="0" xfId="2620" applyFont="1" applyFill="1" applyAlignment="1">
      <alignment horizontal="center" vertical="center" wrapText="1"/>
    </xf>
    <xf numFmtId="0" fontId="10" fillId="2" borderId="0" xfId="2620" applyFont="1" applyFill="1" applyAlignment="1">
      <alignment horizontal="center" vertical="center" wrapText="1"/>
    </xf>
    <xf numFmtId="0" fontId="0" fillId="2" borderId="0" xfId="2620" applyFill="1" applyAlignment="1">
      <alignment horizontal="center" vertical="center" wrapText="1"/>
    </xf>
    <xf numFmtId="0" fontId="0" fillId="2" borderId="0" xfId="2620" applyFont="1" applyFill="1" applyAlignment="1">
      <alignment horizontal="center" vertical="center" wrapText="1"/>
    </xf>
    <xf numFmtId="202" fontId="0" fillId="2" borderId="0" xfId="2620" applyNumberFormat="1" applyFill="1" applyAlignment="1">
      <alignment horizontal="center" vertical="center" wrapText="1"/>
    </xf>
    <xf numFmtId="196" fontId="0" fillId="2" borderId="0" xfId="2620" applyNumberFormat="1" applyFill="1" applyAlignment="1">
      <alignment horizontal="center" vertical="center" wrapText="1"/>
    </xf>
    <xf numFmtId="193" fontId="0" fillId="2" borderId="0" xfId="2620" applyNumberFormat="1" applyFill="1" applyAlignment="1">
      <alignment horizontal="center" vertical="center" wrapText="1"/>
    </xf>
    <xf numFmtId="196" fontId="2" fillId="2" borderId="0" xfId="2620" applyNumberFormat="1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1" fillId="2" borderId="2" xfId="2620" applyFont="1" applyFill="1" applyBorder="1" applyAlignment="1">
      <alignment horizontal="center" vertical="center" wrapText="1"/>
    </xf>
    <xf numFmtId="197" fontId="11" fillId="2" borderId="1" xfId="2620" applyNumberFormat="1" applyFont="1" applyFill="1" applyBorder="1" applyAlignment="1">
      <alignment horizontal="center" vertical="center" wrapText="1"/>
    </xf>
    <xf numFmtId="197" fontId="11" fillId="2" borderId="3" xfId="2620" applyNumberFormat="1" applyFont="1" applyFill="1" applyBorder="1" applyAlignment="1">
      <alignment horizontal="center" vertical="center" wrapText="1"/>
    </xf>
    <xf numFmtId="0" fontId="11" fillId="2" borderId="3" xfId="2620" applyFont="1" applyFill="1" applyBorder="1" applyAlignment="1">
      <alignment horizontal="center" vertical="center" wrapText="1"/>
    </xf>
    <xf numFmtId="0" fontId="11" fillId="2" borderId="4" xfId="2620" applyFont="1" applyFill="1" applyBorder="1" applyAlignment="1">
      <alignment horizontal="center" vertical="center" wrapText="1"/>
    </xf>
    <xf numFmtId="0" fontId="11" fillId="2" borderId="5" xfId="2620" applyFont="1" applyFill="1" applyBorder="1" applyAlignment="1">
      <alignment horizontal="center" vertical="center" wrapText="1"/>
    </xf>
    <xf numFmtId="0" fontId="11" fillId="2" borderId="6" xfId="2620" applyFont="1" applyFill="1" applyBorder="1" applyAlignment="1">
      <alignment horizontal="center" vertical="center" wrapText="1"/>
    </xf>
    <xf numFmtId="202" fontId="11" fillId="2" borderId="2" xfId="2620" applyNumberFormat="1" applyFont="1" applyFill="1" applyBorder="1" applyAlignment="1">
      <alignment horizontal="center" vertical="center" wrapText="1"/>
    </xf>
    <xf numFmtId="196" fontId="11" fillId="2" borderId="2" xfId="2620" applyNumberFormat="1" applyFont="1" applyFill="1" applyBorder="1" applyAlignment="1">
      <alignment horizontal="center" vertical="center" wrapText="1"/>
    </xf>
    <xf numFmtId="202" fontId="11" fillId="2" borderId="1" xfId="2620" applyNumberFormat="1" applyFont="1" applyFill="1" applyBorder="1" applyAlignment="1">
      <alignment horizontal="center" vertical="center" wrapText="1"/>
    </xf>
    <xf numFmtId="196" fontId="11" fillId="2" borderId="1" xfId="2620" applyNumberFormat="1" applyFont="1" applyFill="1" applyBorder="1" applyAlignment="1">
      <alignment horizontal="center" vertical="center" wrapText="1"/>
    </xf>
    <xf numFmtId="0" fontId="11" fillId="2" borderId="7" xfId="2620" applyFont="1" applyFill="1" applyBorder="1" applyAlignment="1">
      <alignment horizontal="center" vertical="center" wrapText="1"/>
    </xf>
    <xf numFmtId="0" fontId="11" fillId="2" borderId="8" xfId="2620" applyFont="1" applyFill="1" applyBorder="1" applyAlignment="1">
      <alignment horizontal="center" vertical="center" wrapText="1"/>
    </xf>
    <xf numFmtId="202" fontId="11" fillId="2" borderId="6" xfId="2620" applyNumberFormat="1" applyFont="1" applyFill="1" applyBorder="1" applyAlignment="1">
      <alignment horizontal="center" vertical="center" wrapText="1"/>
    </xf>
    <xf numFmtId="196" fontId="11" fillId="2" borderId="6" xfId="2620" applyNumberFormat="1" applyFont="1" applyFill="1" applyBorder="1" applyAlignment="1">
      <alignment horizontal="center" vertical="center" wrapText="1"/>
    </xf>
    <xf numFmtId="0" fontId="11" fillId="2" borderId="9" xfId="2620" applyFont="1" applyFill="1" applyBorder="1" applyAlignment="1">
      <alignment horizontal="center" vertical="center" wrapText="1"/>
    </xf>
    <xf numFmtId="202" fontId="11" fillId="2" borderId="9" xfId="2620" applyNumberFormat="1" applyFont="1" applyFill="1" applyBorder="1" applyAlignment="1">
      <alignment horizontal="center" vertical="center" wrapText="1"/>
    </xf>
    <xf numFmtId="196" fontId="11" fillId="2" borderId="9" xfId="2620" applyNumberFormat="1" applyFont="1" applyFill="1" applyBorder="1" applyAlignment="1">
      <alignment horizontal="center" vertical="center" wrapText="1"/>
    </xf>
    <xf numFmtId="0" fontId="12" fillId="2" borderId="1" xfId="2620" applyFont="1" applyFill="1" applyBorder="1" applyAlignment="1">
      <alignment horizontal="center" vertical="center" wrapText="1"/>
    </xf>
    <xf numFmtId="194" fontId="12" fillId="2" borderId="1" xfId="2620" applyNumberFormat="1" applyFont="1" applyFill="1" applyBorder="1" applyAlignment="1">
      <alignment horizontal="center" vertical="center" wrapText="1"/>
    </xf>
    <xf numFmtId="196" fontId="12" fillId="2" borderId="1" xfId="648" applyNumberFormat="1" applyFont="1" applyFill="1" applyBorder="1" applyAlignment="1">
      <alignment horizontal="center" vertical="center" wrapText="1"/>
    </xf>
    <xf numFmtId="0" fontId="0" fillId="2" borderId="0" xfId="2620" applyNumberFormat="1" applyFill="1" applyAlignment="1">
      <alignment horizontal="center" vertical="center" wrapText="1"/>
    </xf>
    <xf numFmtId="0" fontId="11" fillId="2" borderId="10" xfId="2620" applyFont="1" applyFill="1" applyBorder="1" applyAlignment="1">
      <alignment horizontal="center" vertical="center" wrapText="1"/>
    </xf>
    <xf numFmtId="0" fontId="11" fillId="2" borderId="1" xfId="2620" applyFont="1" applyFill="1" applyBorder="1" applyAlignment="1">
      <alignment horizontal="center" vertical="center" wrapText="1"/>
    </xf>
    <xf numFmtId="0" fontId="13" fillId="2" borderId="1" xfId="2620" applyFont="1" applyFill="1" applyBorder="1" applyAlignment="1">
      <alignment horizontal="center" vertical="center" wrapText="1"/>
    </xf>
    <xf numFmtId="0" fontId="8" fillId="0" borderId="0" xfId="2620" applyFont="1" applyFill="1" applyAlignment="1">
      <alignment horizontal="center" vertical="center" wrapText="1"/>
    </xf>
    <xf numFmtId="0" fontId="10" fillId="0" borderId="0" xfId="2620" applyFont="1" applyFill="1" applyAlignment="1">
      <alignment horizontal="center" vertical="center" wrapText="1"/>
    </xf>
    <xf numFmtId="0" fontId="14" fillId="0" borderId="0" xfId="2620" applyFont="1" applyFill="1" applyAlignment="1">
      <alignment horizontal="center" vertical="center" wrapText="1"/>
    </xf>
    <xf numFmtId="196" fontId="0" fillId="0" borderId="0" xfId="2620" applyNumberFormat="1" applyFont="1" applyFill="1" applyAlignment="1">
      <alignment horizontal="center" vertical="center" wrapText="1"/>
    </xf>
    <xf numFmtId="0" fontId="4" fillId="0" borderId="0" xfId="2620" applyFont="1" applyFill="1" applyAlignment="1">
      <alignment horizontal="center" vertical="center" wrapText="1"/>
    </xf>
    <xf numFmtId="0" fontId="12" fillId="0" borderId="0" xfId="2620" applyFont="1" applyFill="1" applyAlignment="1">
      <alignment horizontal="center" vertical="center" wrapText="1"/>
    </xf>
    <xf numFmtId="196" fontId="15" fillId="0" borderId="0" xfId="2620" applyNumberFormat="1" applyFont="1" applyFill="1" applyAlignment="1">
      <alignment horizontal="center" vertical="center" wrapText="1"/>
    </xf>
    <xf numFmtId="0" fontId="11" fillId="0" borderId="2" xfId="2620" applyFont="1" applyFill="1" applyBorder="1" applyAlignment="1">
      <alignment horizontal="center" vertical="center" wrapText="1"/>
    </xf>
    <xf numFmtId="0" fontId="11" fillId="0" borderId="7" xfId="2620" applyFont="1" applyFill="1" applyBorder="1" applyAlignment="1">
      <alignment horizontal="center" vertical="center" wrapText="1"/>
    </xf>
    <xf numFmtId="0" fontId="11" fillId="0" borderId="8" xfId="2620" applyFont="1" applyFill="1" applyBorder="1" applyAlignment="1">
      <alignment horizontal="center" vertical="center" wrapText="1"/>
    </xf>
    <xf numFmtId="0" fontId="11" fillId="0" borderId="10" xfId="2620" applyFont="1" applyFill="1" applyBorder="1" applyAlignment="1">
      <alignment horizontal="center" vertical="center" wrapText="1"/>
    </xf>
    <xf numFmtId="0" fontId="11" fillId="0" borderId="6" xfId="2620" applyFont="1" applyFill="1" applyBorder="1" applyAlignment="1">
      <alignment horizontal="center" vertical="center" wrapText="1"/>
    </xf>
    <xf numFmtId="0" fontId="11" fillId="0" borderId="11" xfId="2620" applyFont="1" applyFill="1" applyBorder="1" applyAlignment="1">
      <alignment horizontal="center" vertical="center" wrapText="1"/>
    </xf>
    <xf numFmtId="0" fontId="11" fillId="0" borderId="12" xfId="2620" applyFont="1" applyFill="1" applyBorder="1" applyAlignment="1">
      <alignment horizontal="center" vertical="center" wrapText="1"/>
    </xf>
    <xf numFmtId="0" fontId="11" fillId="0" borderId="13" xfId="2620" applyFont="1" applyFill="1" applyBorder="1" applyAlignment="1">
      <alignment horizontal="center" vertical="center" wrapText="1"/>
    </xf>
    <xf numFmtId="196" fontId="11" fillId="0" borderId="2" xfId="2620" applyNumberFormat="1" applyFont="1" applyFill="1" applyBorder="1" applyAlignment="1">
      <alignment horizontal="center" vertical="center" wrapText="1"/>
    </xf>
    <xf numFmtId="0" fontId="12" fillId="0" borderId="1" xfId="2620" applyFont="1" applyFill="1" applyBorder="1" applyAlignment="1">
      <alignment horizontal="center" vertical="center" wrapText="1"/>
    </xf>
    <xf numFmtId="181" fontId="12" fillId="0" borderId="1" xfId="648" applyNumberFormat="1" applyFont="1" applyFill="1" applyBorder="1" applyAlignment="1">
      <alignment horizontal="center" vertical="center" wrapText="1"/>
    </xf>
    <xf numFmtId="196" fontId="15" fillId="0" borderId="0" xfId="2620" applyNumberFormat="1" applyFont="1" applyFill="1" applyAlignment="1">
      <alignment horizontal="right" vertical="center" wrapText="1"/>
    </xf>
    <xf numFmtId="0" fontId="11" fillId="0" borderId="14" xfId="2620" applyFont="1" applyFill="1" applyBorder="1" applyAlignment="1">
      <alignment horizontal="center" vertical="center" wrapText="1"/>
    </xf>
    <xf numFmtId="0" fontId="11" fillId="0" borderId="9" xfId="2620" applyFont="1" applyFill="1" applyBorder="1" applyAlignment="1">
      <alignment horizontal="center" vertical="center" wrapText="1"/>
    </xf>
    <xf numFmtId="0" fontId="11" fillId="0" borderId="1" xfId="2620" applyFont="1" applyFill="1" applyBorder="1" applyAlignment="1">
      <alignment horizontal="center" vertical="center" wrapText="1"/>
    </xf>
    <xf numFmtId="0" fontId="12" fillId="0" borderId="1" xfId="262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197" fontId="21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right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wrapText="1"/>
    </xf>
    <xf numFmtId="0" fontId="0" fillId="0" borderId="0" xfId="0" applyFill="1"/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4" xfId="2903" applyFont="1" applyFill="1" applyBorder="1" applyAlignment="1">
      <alignment horizontal="center" vertical="center" wrapText="1"/>
    </xf>
    <xf numFmtId="0" fontId="17" fillId="0" borderId="1" xfId="2903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2903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94" fontId="11" fillId="0" borderId="1" xfId="2896" applyNumberFormat="1" applyFont="1" applyFill="1" applyBorder="1" applyAlignment="1">
      <alignment horizontal="center" vertical="center" wrapText="1"/>
    </xf>
    <xf numFmtId="197" fontId="11" fillId="0" borderId="1" xfId="2025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197" fontId="11" fillId="0" borderId="1" xfId="2896" applyNumberFormat="1" applyFont="1" applyFill="1" applyBorder="1" applyAlignment="1">
      <alignment horizontal="center" vertical="center" wrapText="1"/>
    </xf>
    <xf numFmtId="194" fontId="11" fillId="0" borderId="1" xfId="2025" applyNumberFormat="1" applyFont="1" applyFill="1" applyBorder="1" applyAlignment="1">
      <alignment horizontal="center" vertical="center" wrapText="1"/>
    </xf>
    <xf numFmtId="0" fontId="21" fillId="0" borderId="1" xfId="2903" applyFont="1" applyFill="1" applyBorder="1" applyAlignment="1">
      <alignment horizontal="center" vertical="center" wrapText="1"/>
    </xf>
    <xf numFmtId="0" fontId="13" fillId="0" borderId="1" xfId="2903" applyFont="1" applyFill="1" applyBorder="1" applyAlignment="1">
      <alignment horizontal="center" vertical="center" wrapText="1"/>
    </xf>
    <xf numFmtId="9" fontId="13" fillId="3" borderId="1" xfId="3161" applyNumberFormat="1" applyFont="1" applyFill="1" applyBorder="1" applyAlignment="1">
      <alignment horizontal="center" vertical="center" wrapText="1"/>
    </xf>
    <xf numFmtId="178" fontId="13" fillId="3" borderId="1" xfId="316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9" fontId="13" fillId="0" borderId="1" xfId="48" applyFont="1" applyFill="1" applyBorder="1" applyAlignment="1">
      <alignment horizontal="center" vertical="center" wrapText="1"/>
    </xf>
    <xf numFmtId="178" fontId="13" fillId="0" borderId="1" xfId="48" applyNumberFormat="1" applyFont="1" applyFill="1" applyBorder="1" applyAlignment="1">
      <alignment horizontal="center" vertical="center" wrapText="1"/>
    </xf>
    <xf numFmtId="197" fontId="11" fillId="0" borderId="3" xfId="2896" applyNumberFormat="1" applyFont="1" applyFill="1" applyBorder="1" applyAlignment="1">
      <alignment horizontal="center" vertical="center" wrapText="1"/>
    </xf>
    <xf numFmtId="197" fontId="11" fillId="0" borderId="5" xfId="2896" applyNumberFormat="1" applyFont="1" applyFill="1" applyBorder="1" applyAlignment="1">
      <alignment horizontal="center" vertical="center" wrapText="1"/>
    </xf>
    <xf numFmtId="197" fontId="11" fillId="0" borderId="4" xfId="2896" applyNumberFormat="1" applyFont="1" applyFill="1" applyBorder="1" applyAlignment="1">
      <alignment horizontal="center" vertical="center" wrapText="1"/>
    </xf>
    <xf numFmtId="197" fontId="11" fillId="0" borderId="2" xfId="2896" applyNumberFormat="1" applyFont="1" applyFill="1" applyBorder="1" applyAlignment="1">
      <alignment horizontal="center" vertical="center" wrapText="1"/>
    </xf>
    <xf numFmtId="197" fontId="11" fillId="0" borderId="9" xfId="2896" applyNumberFormat="1" applyFont="1" applyFill="1" applyBorder="1" applyAlignment="1">
      <alignment horizontal="center" vertical="center" wrapText="1"/>
    </xf>
    <xf numFmtId="197" fontId="21" fillId="0" borderId="1" xfId="2903" applyNumberFormat="1" applyFont="1" applyFill="1" applyBorder="1" applyAlignment="1">
      <alignment horizontal="center" vertical="center" wrapText="1"/>
    </xf>
    <xf numFmtId="197" fontId="13" fillId="0" borderId="1" xfId="2903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97" fontId="12" fillId="3" borderId="1" xfId="252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9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3" fillId="0" borderId="0" xfId="0" applyFont="1" applyFill="1"/>
    <xf numFmtId="0" fontId="29" fillId="0" borderId="0" xfId="0" applyFont="1" applyFill="1"/>
    <xf numFmtId="0" fontId="29" fillId="0" borderId="0" xfId="0" applyFont="1" applyFill="1" applyAlignment="1">
      <alignment horizontal="left" wrapText="1"/>
    </xf>
    <xf numFmtId="0" fontId="19" fillId="0" borderId="0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centerContinuous" vertical="center"/>
    </xf>
    <xf numFmtId="0" fontId="34" fillId="0" borderId="0" xfId="0" applyFont="1" applyFill="1" applyAlignment="1">
      <alignment horizontal="centerContinuous"/>
    </xf>
    <xf numFmtId="0" fontId="35" fillId="0" borderId="1" xfId="0" applyFont="1" applyFill="1" applyBorder="1" applyAlignment="1">
      <alignment horizontal="center" vertical="center" wrapText="1"/>
    </xf>
    <xf numFmtId="197" fontId="5" fillId="0" borderId="1" xfId="2025" applyNumberFormat="1" applyFont="1" applyFill="1" applyBorder="1" applyAlignment="1">
      <alignment horizontal="center" vertical="center" wrapText="1"/>
    </xf>
    <xf numFmtId="197" fontId="5" fillId="0" borderId="1" xfId="2896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4" fillId="0" borderId="1" xfId="2903" applyFont="1" applyFill="1" applyBorder="1" applyAlignment="1">
      <alignment horizontal="center" vertical="center" wrapText="1"/>
    </xf>
    <xf numFmtId="9" fontId="7" fillId="3" borderId="9" xfId="3161" applyNumberFormat="1" applyFont="1" applyFill="1" applyBorder="1" applyAlignment="1">
      <alignment horizontal="center" vertical="center" wrapText="1"/>
    </xf>
    <xf numFmtId="178" fontId="7" fillId="3" borderId="9" xfId="3161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9" fontId="7" fillId="0" borderId="1" xfId="48" applyFont="1" applyFill="1" applyBorder="1" applyAlignment="1">
      <alignment horizontal="center" vertical="center"/>
    </xf>
    <xf numFmtId="178" fontId="7" fillId="0" borderId="1" xfId="48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197" fontId="34" fillId="0" borderId="1" xfId="0" applyNumberFormat="1" applyFont="1" applyFill="1" applyBorder="1" applyAlignment="1">
      <alignment horizontal="center" vertical="center" wrapText="1"/>
    </xf>
    <xf numFmtId="199" fontId="34" fillId="0" borderId="1" xfId="2903" applyNumberFormat="1" applyFont="1" applyFill="1" applyBorder="1" applyAlignment="1">
      <alignment horizontal="center" vertical="center" wrapText="1"/>
    </xf>
    <xf numFmtId="197" fontId="34" fillId="0" borderId="1" xfId="2903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2903" applyFont="1" applyFill="1" applyBorder="1" applyAlignment="1">
      <alignment horizontal="left" vertical="center" wrapText="1"/>
    </xf>
    <xf numFmtId="199" fontId="35" fillId="0" borderId="1" xfId="2903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 wrapText="1"/>
    </xf>
    <xf numFmtId="197" fontId="35" fillId="0" borderId="1" xfId="2903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37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8" fillId="0" borderId="1" xfId="2903" applyFont="1" applyFill="1" applyBorder="1" applyAlignment="1">
      <alignment horizontal="center" vertical="center" wrapText="1"/>
    </xf>
    <xf numFmtId="10" fontId="38" fillId="0" borderId="1" xfId="2903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99" fontId="38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178" fontId="17" fillId="0" borderId="1" xfId="48" applyNumberFormat="1" applyFont="1" applyFill="1" applyBorder="1" applyAlignment="1">
      <alignment horizontal="center" vertical="center" wrapText="1"/>
    </xf>
    <xf numFmtId="9" fontId="17" fillId="0" borderId="1" xfId="48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99" fontId="38" fillId="0" borderId="1" xfId="2903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97" fontId="0" fillId="0" borderId="0" xfId="0" applyNumberFormat="1" applyFont="1" applyFill="1" applyAlignment="1">
      <alignment horizontal="center" vertical="center" wrapText="1"/>
    </xf>
    <xf numFmtId="186" fontId="0" fillId="0" borderId="0" xfId="0" applyNumberFormat="1" applyFont="1" applyFill="1" applyAlignment="1">
      <alignment horizontal="center" vertical="center" wrapText="1"/>
    </xf>
    <xf numFmtId="196" fontId="1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81" fontId="7" fillId="0" borderId="0" xfId="2289" applyNumberFormat="1" applyFont="1" applyFill="1" applyBorder="1" applyAlignment="1">
      <alignment horizontal="right" vertical="center" wrapText="1"/>
    </xf>
    <xf numFmtId="181" fontId="7" fillId="0" borderId="12" xfId="2289" applyNumberFormat="1" applyFont="1" applyFill="1" applyBorder="1" applyAlignment="1">
      <alignment horizontal="right" vertical="center" wrapText="1"/>
    </xf>
    <xf numFmtId="0" fontId="5" fillId="0" borderId="2" xfId="3149" applyFont="1" applyFill="1" applyBorder="1" applyAlignment="1">
      <alignment horizontal="center" vertical="center" wrapText="1"/>
    </xf>
    <xf numFmtId="0" fontId="5" fillId="0" borderId="1" xfId="3149" applyFont="1" applyFill="1" applyBorder="1" applyAlignment="1">
      <alignment horizontal="center" vertical="center" wrapText="1"/>
    </xf>
    <xf numFmtId="196" fontId="5" fillId="0" borderId="2" xfId="3149" applyNumberFormat="1" applyFont="1" applyFill="1" applyBorder="1" applyAlignment="1">
      <alignment horizontal="center" vertical="center" wrapText="1"/>
    </xf>
    <xf numFmtId="196" fontId="5" fillId="0" borderId="1" xfId="2289" applyNumberFormat="1" applyFont="1" applyFill="1" applyBorder="1" applyAlignment="1">
      <alignment horizontal="center" vertical="center" wrapText="1"/>
    </xf>
    <xf numFmtId="0" fontId="5" fillId="0" borderId="6" xfId="3149" applyFont="1" applyFill="1" applyBorder="1" applyAlignment="1">
      <alignment horizontal="center" vertical="center" wrapText="1"/>
    </xf>
    <xf numFmtId="196" fontId="5" fillId="0" borderId="9" xfId="3149" applyNumberFormat="1" applyFont="1" applyFill="1" applyBorder="1" applyAlignment="1">
      <alignment horizontal="center" vertical="center" wrapText="1"/>
    </xf>
    <xf numFmtId="186" fontId="7" fillId="0" borderId="1" xfId="1381" applyNumberFormat="1" applyFont="1" applyFill="1" applyBorder="1" applyAlignment="1">
      <alignment horizontal="center" vertical="center" wrapText="1"/>
    </xf>
    <xf numFmtId="197" fontId="7" fillId="0" borderId="1" xfId="1381" applyNumberFormat="1" applyFont="1" applyFill="1" applyBorder="1" applyAlignment="1">
      <alignment horizontal="center" vertical="center" wrapText="1"/>
    </xf>
    <xf numFmtId="0" fontId="7" fillId="0" borderId="1" xfId="2620" applyFont="1" applyFill="1" applyBorder="1" applyAlignment="1">
      <alignment horizontal="center" vertical="center" wrapText="1"/>
    </xf>
    <xf numFmtId="197" fontId="7" fillId="0" borderId="1" xfId="648" applyNumberFormat="1" applyFont="1" applyFill="1" applyBorder="1" applyAlignment="1">
      <alignment horizontal="center" vertical="center" wrapText="1"/>
    </xf>
    <xf numFmtId="197" fontId="7" fillId="0" borderId="1" xfId="0" applyNumberFormat="1" applyFont="1" applyFill="1" applyBorder="1" applyAlignment="1">
      <alignment horizontal="center" vertical="center" wrapText="1"/>
    </xf>
    <xf numFmtId="196" fontId="7" fillId="0" borderId="1" xfId="648" applyNumberFormat="1" applyFont="1" applyFill="1" applyBorder="1" applyAlignment="1">
      <alignment horizontal="center" vertical="center" wrapText="1"/>
    </xf>
    <xf numFmtId="196" fontId="5" fillId="0" borderId="1" xfId="3149" applyNumberFormat="1" applyFont="1" applyFill="1" applyBorder="1" applyAlignment="1">
      <alignment horizontal="center" vertical="center" wrapText="1"/>
    </xf>
    <xf numFmtId="197" fontId="5" fillId="0" borderId="1" xfId="2620" applyNumberFormat="1" applyFont="1" applyFill="1" applyBorder="1" applyAlignment="1">
      <alignment horizontal="center" vertical="center" wrapText="1"/>
    </xf>
    <xf numFmtId="197" fontId="5" fillId="0" borderId="9" xfId="2620" applyNumberFormat="1" applyFont="1" applyFill="1" applyBorder="1" applyAlignment="1">
      <alignment horizontal="center" vertical="center" wrapText="1"/>
    </xf>
    <xf numFmtId="199" fontId="7" fillId="0" borderId="1" xfId="1381" applyNumberFormat="1" applyFont="1" applyFill="1" applyBorder="1" applyAlignment="1">
      <alignment horizontal="center" vertical="center" wrapText="1"/>
    </xf>
    <xf numFmtId="196" fontId="7" fillId="0" borderId="1" xfId="0" applyNumberFormat="1" applyFont="1" applyFill="1" applyBorder="1" applyAlignment="1">
      <alignment horizontal="center" vertical="center" wrapText="1"/>
    </xf>
    <xf numFmtId="186" fontId="7" fillId="0" borderId="1" xfId="0" applyNumberFormat="1" applyFont="1" applyFill="1" applyBorder="1" applyAlignment="1">
      <alignment horizontal="center" vertical="center" wrapText="1"/>
    </xf>
    <xf numFmtId="188" fontId="7" fillId="0" borderId="1" xfId="0" applyNumberFormat="1" applyFont="1" applyFill="1" applyBorder="1" applyAlignment="1">
      <alignment horizontal="center" vertical="center" wrapText="1"/>
    </xf>
    <xf numFmtId="197" fontId="7" fillId="0" borderId="1" xfId="2935" applyNumberFormat="1" applyFont="1" applyFill="1" applyBorder="1" applyAlignment="1">
      <alignment horizontal="center" vertical="center" wrapText="1"/>
    </xf>
    <xf numFmtId="186" fontId="4" fillId="0" borderId="0" xfId="0" applyNumberFormat="1" applyFont="1" applyFill="1" applyAlignment="1">
      <alignment horizontal="center" vertical="center" wrapText="1"/>
    </xf>
    <xf numFmtId="197" fontId="7" fillId="0" borderId="0" xfId="2289" applyNumberFormat="1" applyFont="1" applyFill="1" applyBorder="1" applyAlignment="1">
      <alignment horizontal="right" vertical="center" wrapText="1"/>
    </xf>
    <xf numFmtId="186" fontId="7" fillId="0" borderId="0" xfId="2289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186" fontId="5" fillId="0" borderId="1" xfId="2620" applyNumberFormat="1" applyFont="1" applyFill="1" applyBorder="1" applyAlignment="1">
      <alignment horizontal="center" vertical="center" wrapText="1"/>
    </xf>
    <xf numFmtId="197" fontId="5" fillId="0" borderId="2" xfId="262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86" fontId="5" fillId="0" borderId="9" xfId="262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97" fontId="10" fillId="0" borderId="0" xfId="0" applyNumberFormat="1" applyFont="1" applyFill="1" applyAlignment="1">
      <alignment horizontal="center" vertical="center" wrapText="1"/>
    </xf>
    <xf numFmtId="199" fontId="7" fillId="0" borderId="1" xfId="648" applyNumberFormat="1" applyFont="1" applyFill="1" applyBorder="1" applyAlignment="1">
      <alignment horizontal="center" vertical="center" wrapText="1"/>
    </xf>
    <xf numFmtId="186" fontId="7" fillId="0" borderId="1" xfId="2935" applyNumberFormat="1" applyFont="1" applyFill="1" applyBorder="1" applyAlignment="1">
      <alignment horizontal="center" vertical="center" wrapText="1"/>
    </xf>
  </cellXfs>
  <cellStyles count="3162">
    <cellStyle name="常规" xfId="0" builtinId="0"/>
    <cellStyle name="差_gdp" xfId="1"/>
    <cellStyle name="货币[0]" xfId="2" builtinId="7"/>
    <cellStyle name="货币" xfId="3" builtinId="4"/>
    <cellStyle name="链接单元格 2 12" xfId="4"/>
    <cellStyle name="60% - 着色 2" xfId="5"/>
    <cellStyle name="20% - 强调文字颜色 6 2 12" xfId="6"/>
    <cellStyle name="输入" xfId="7" builtinId="20"/>
    <cellStyle name="好_县市旗测算-新科目（20080626）_不含人员经费系数_12.25-发教育厅-2016年高职生均年初预算控制数分配表" xfId="8"/>
    <cellStyle name="常规 3 2_2017年改革发展类资金分配及绩效" xfId="9"/>
    <cellStyle name="20% - 强调文字颜色 3" xfId="10" builtinId="38"/>
    <cellStyle name="差_行政公检法测算_民生政策最低支出需求" xfId="11"/>
    <cellStyle name="输出 3" xfId="12"/>
    <cellStyle name="常规 2 2 4 26" xfId="13"/>
    <cellStyle name="常规 2 2 4 31" xfId="14"/>
    <cellStyle name="20% - 强调文字颜色 4 2 14" xfId="15"/>
    <cellStyle name="差_30云南_1_财力性转移支付2010年预算参考数" xfId="16"/>
    <cellStyle name="args.style" xfId="17"/>
    <cellStyle name="常规 9 2 5" xfId="18"/>
    <cellStyle name="好_34青海" xfId="19"/>
    <cellStyle name="好_高职双一流提前细化表（0112 发财建）" xfId="20"/>
    <cellStyle name="货币 2 6" xfId="21"/>
    <cellStyle name="千位分隔[0]" xfId="22" builtinId="6"/>
    <cellStyle name="好_1_财力性转移支付2010年预算参考数_12.25-发教育厅-2016年高职生均年初预算控制数分配表" xfId="23"/>
    <cellStyle name="Accent2 - 40%" xfId="24"/>
    <cellStyle name="40% - 强调文字颜色 3" xfId="25" builtinId="39"/>
    <cellStyle name="MS Sans Serif" xfId="26"/>
    <cellStyle name="标题 2 2 21" xfId="27"/>
    <cellStyle name="标题 2 2 16" xfId="28"/>
    <cellStyle name="差_附表_12.25-发教育厅-2016年高职生均年初预算控制数分配表" xfId="29"/>
    <cellStyle name="40% - 强调文字颜色 1 2 13" xfId="30"/>
    <cellStyle name="链接单元格 2 5" xfId="31"/>
    <cellStyle name="好_其他部门(按照总人口测算）—20080416_民生政策最低支出需求_财力性转移支付2010年预算参考数_12.25-发教育厅-2016年高职生均年初预算控制数分配表" xfId="32"/>
    <cellStyle name="差" xfId="33" builtinId="27"/>
    <cellStyle name="千位分隔" xfId="34" builtinId="3"/>
    <cellStyle name="常规 4 13" xfId="35"/>
    <cellStyle name="60% - 强调文字颜色 3" xfId="36" builtinId="40"/>
    <cellStyle name="警告文本 2 16" xfId="37"/>
    <cellStyle name="警告文本 2 21" xfId="38"/>
    <cellStyle name="标题 4 2 21" xfId="39"/>
    <cellStyle name="标题 4 2 16" xfId="40"/>
    <cellStyle name="好_成本差异系数_财力性转移支付2010年预算参考数_12.25-发教育厅-2016年高职生均年初预算控制数分配表" xfId="41"/>
    <cellStyle name="差_缺口县区测算(财政部标准)" xfId="42"/>
    <cellStyle name="好_县区合并测算20080423(按照各省比重）_不含人员经费系数_12.25-发教育厅-2016年高职生均年初预算控制数分配表" xfId="43"/>
    <cellStyle name="超链接" xfId="44" builtinId="8"/>
    <cellStyle name="好_县市旗测算20080508_县市旗测算-新科目（含人口规模效应）" xfId="45"/>
    <cellStyle name="常规 10 2 2 3" xfId="46"/>
    <cellStyle name="警告文本 2 7" xfId="47"/>
    <cellStyle name="百分比" xfId="48" builtinId="5"/>
    <cellStyle name="强调文字颜色 3 2 19" xfId="49"/>
    <cellStyle name="好_卫生(按照总人口测算）—20080416_民生政策最低支出需求_12.25-发教育厅-2016年高职生均年初预算控制数分配表" xfId="50"/>
    <cellStyle name="20% - 强调文字颜色 1 2 17" xfId="51"/>
    <cellStyle name="已访问的超链接" xfId="52" builtinId="9"/>
    <cellStyle name="注释" xfId="53" builtinId="10"/>
    <cellStyle name="60% - 强调文字颜色 2 3" xfId="54"/>
    <cellStyle name="常规 6 13" xfId="55"/>
    <cellStyle name="常规 7 2_12.25-发教育厅-2016年高职生均年初预算控制数分配表" xfId="56"/>
    <cellStyle name="差_安徽 缺口县区测算(地方填报)1_财力性转移支付2010年预算参考数" xfId="57"/>
    <cellStyle name="好_行政（人员）_民生政策最低支出需求_财力性转移支付2010年预算参考数" xfId="58"/>
    <cellStyle name="差_22湖南_12.25-发教育厅-2016年高职生均年初预算控制数分配表" xfId="59"/>
    <cellStyle name="好_530623_2006年县级财政报表附表_12.25-发教育厅-2016年高职生均年初预算控制数分配表" xfId="60"/>
    <cellStyle name="计算 2 9" xfId="61"/>
    <cellStyle name="60% - 强调文字颜色 2" xfId="62" builtinId="36"/>
    <cellStyle name="警告文本 2 15" xfId="63"/>
    <cellStyle name="警告文本 2 20" xfId="64"/>
    <cellStyle name="好_卫生部门_12.25-发教育厅-2016年高职生均年初预算控制数分配表" xfId="65"/>
    <cellStyle name="差_不含人员经费系数_12.25-发教育厅-2016年高职生均年初预算控制数分配表" xfId="66"/>
    <cellStyle name="好_教育(按照总人口测算）—20080416_不含人员经费系数_财力性转移支付2010年预算参考数" xfId="67"/>
    <cellStyle name="标题 4" xfId="68" builtinId="19"/>
    <cellStyle name="警告文本" xfId="69" builtinId="11"/>
    <cellStyle name="常规 6 5" xfId="70"/>
    <cellStyle name="差_县市旗测算-新科目（20080627）_民生政策最低支出需求_财力性转移支付2010年预算参考数_12.25-发教育厅-2016年高职生均年初预算控制数分配表" xfId="71"/>
    <cellStyle name="强调文字颜色 6 2 11" xfId="72"/>
    <cellStyle name="好_人员工资和公用经费" xfId="73"/>
    <cellStyle name="标题" xfId="74" builtinId="15"/>
    <cellStyle name="常规 2 3 11" xfId="75"/>
    <cellStyle name="解释性文本" xfId="76" builtinId="53"/>
    <cellStyle name="标题 1" xfId="77" builtinId="16"/>
    <cellStyle name="20% - 强调文字颜色 5 2 17" xfId="78"/>
    <cellStyle name="差_测算结果汇总_财力性转移支付2010年预算参考数" xfId="79"/>
    <cellStyle name="好_行政（人员）_民生政策最低支出需求_12.25-发教育厅-2016年高职生均年初预算控制数分配表" xfId="80"/>
    <cellStyle name="标题 2" xfId="81" builtinId="17"/>
    <cellStyle name="差_农林水和城市维护标准支出20080505－县区合计_财力性转移支付2010年预算参考数" xfId="82"/>
    <cellStyle name="20% - 强调文字颜色 5 2 18" xfId="83"/>
    <cellStyle name="差 2 10" xfId="84"/>
    <cellStyle name="好_Book2_财力性转移支付2010年预算参考数" xfId="85"/>
    <cellStyle name="差_2018年湖南省高校“双一流”建设专项资金预安排表" xfId="86"/>
    <cellStyle name="0,0_x000d__x000a_NA_x000d__x000a_" xfId="87"/>
    <cellStyle name="常规 35 2 3" xfId="88"/>
    <cellStyle name="差_测算结果汇总_12.25-发教育厅-2016年高职生均年初预算控制数分配表" xfId="89"/>
    <cellStyle name="好_教科文12.30(工资提标清算)" xfId="90"/>
    <cellStyle name="常规 4 11" xfId="91"/>
    <cellStyle name="60% - 强调文字颜色 1" xfId="92" builtinId="32"/>
    <cellStyle name="警告文本 2 14" xfId="93"/>
    <cellStyle name="标题 3" xfId="94" builtinId="18"/>
    <cellStyle name="20% - 强调文字颜色 5 2 19" xfId="95"/>
    <cellStyle name="60% - 强调文字颜色 4" xfId="96" builtinId="44"/>
    <cellStyle name="警告文本 2 17" xfId="97"/>
    <cellStyle name="常规 4 14" xfId="98"/>
    <cellStyle name="好_危改资金测算_财力性转移支付2010年预算参考数" xfId="99"/>
    <cellStyle name="好_2006年34青海_12.25-发教育厅-2016年高职生均年初预算控制数分配表" xfId="100"/>
    <cellStyle name="输出" xfId="101" builtinId="21"/>
    <cellStyle name="计算" xfId="102" builtinId="22"/>
    <cellStyle name="检查单元格" xfId="103" builtinId="23"/>
    <cellStyle name="常规 2 2 4 29" xfId="104"/>
    <cellStyle name="20% - 强调文字颜色 6" xfId="105" builtinId="50"/>
    <cellStyle name="强调文字颜色 2" xfId="106" builtinId="33"/>
    <cellStyle name="差_2015年高职中央奖补资金分配因素表（含民办）_12.25-发教育厅-2016年高职生均年初预算控制数分配表" xfId="107"/>
    <cellStyle name="好_县市旗测算-新科目（20080626）_不含人员经费系数_财力性转移支付2010年预算参考数" xfId="108"/>
    <cellStyle name="好_行政（人员）_财力性转移支付2010年预算参考数_12.25-发教育厅-2016年高职生均年初预算控制数分配表" xfId="109"/>
    <cellStyle name="40% - 强调文字颜色 1 2 9" xfId="110"/>
    <cellStyle name="Currency [0]" xfId="111"/>
    <cellStyle name="链接单元格" xfId="112" builtinId="24"/>
    <cellStyle name="好_县市旗测算-新科目（20080626）_县市旗测算-新科目（含人口规模效应）_12.25-发教育厅-2016年高职生均年初预算控制数分配表" xfId="113"/>
    <cellStyle name="表标题 2 2" xfId="114"/>
    <cellStyle name="解释性文本 2 10" xfId="115"/>
    <cellStyle name="标题 2 2 7" xfId="116"/>
    <cellStyle name="强调文字颜色 3 2 4" xfId="117"/>
    <cellStyle name="好_云南 缺口县区测算(地方填报)" xfId="118"/>
    <cellStyle name="适中 2 5" xfId="119"/>
    <cellStyle name="60% - 强调文字颜色 1 2 11" xfId="120"/>
    <cellStyle name="汇总" xfId="121" builtinId="25"/>
    <cellStyle name="差_Book2" xfId="122"/>
    <cellStyle name="差_2007一般预算支出口径剔除表_12.25-发教育厅-2016年高职生均年初预算控制数分配表" xfId="123"/>
    <cellStyle name="好_市辖区测算-新科目（20080626）_财力性转移支付2010年预算参考数" xfId="124"/>
    <cellStyle name="差_平邑_财力性转移支付2010年预算参考数" xfId="125"/>
    <cellStyle name="好" xfId="126" builtinId="26"/>
    <cellStyle name="适中" xfId="127" builtinId="28"/>
    <cellStyle name="常规 11 18" xfId="128"/>
    <cellStyle name="差_职　2014年职成教育第二批专项经费分配表(分发）" xfId="129"/>
    <cellStyle name="着色 5" xfId="130"/>
    <cellStyle name="强调文字颜色 3 2 10" xfId="131"/>
    <cellStyle name="差_教育(按照总人口测算）—20080416_县市旗测算-新科目（含人口规模效应）_财力性转移支付2010年预算参考数" xfId="132"/>
    <cellStyle name="Heading 3" xfId="133"/>
    <cellStyle name="适中 2 15" xfId="134"/>
    <cellStyle name="适中 2 20" xfId="135"/>
    <cellStyle name="20% - 强调文字颜色 5" xfId="136" builtinId="46"/>
    <cellStyle name="强调文字颜色 1" xfId="137" builtinId="29"/>
    <cellStyle name="差_行政（人员）_县市旗测算-新科目（含人口规模效应）" xfId="138"/>
    <cellStyle name="20% - 强调文字颜色 1" xfId="139" builtinId="30"/>
    <cellStyle name="标题 5 4" xfId="140"/>
    <cellStyle name="好_2016年高校经常性拨款分配因素(测算201616)" xfId="141"/>
    <cellStyle name="40% - 强调文字颜色 1" xfId="142" builtinId="31"/>
    <cellStyle name="好_11大理_财力性转移支付2010年预算参考数_12.25-发教育厅-2016年高职生均年初预算控制数分配表" xfId="143"/>
    <cellStyle name="差_县市旗测算-新科目（20080626）_不含人员经费系数" xfId="144"/>
    <cellStyle name="标题 2 2 14" xfId="145"/>
    <cellStyle name="好_同德_财力性转移支付2010年预算参考数" xfId="146"/>
    <cellStyle name="好_市辖区测算20080510_县市旗测算-新科目（含人口规模效应）_财力性转移支付2010年预算参考数" xfId="147"/>
    <cellStyle name="标题 5 16" xfId="148"/>
    <cellStyle name="标题 5 21" xfId="149"/>
    <cellStyle name="输出 2" xfId="150"/>
    <cellStyle name="好_gdp" xfId="151"/>
    <cellStyle name="20% - 强调文字颜色 2" xfId="152" builtinId="34"/>
    <cellStyle name="40% - 强调文字颜色 2" xfId="153" builtinId="35"/>
    <cellStyle name="标题 2 2 20" xfId="154"/>
    <cellStyle name="标题 2 2 15" xfId="155"/>
    <cellStyle name="强调文字颜色 3" xfId="156" builtinId="37"/>
    <cellStyle name="好_其他部门(按照总人口测算）—20080416_财力性转移支付2010年预算参考数_12.25-发教育厅-2016年高职生均年初预算控制数分配表" xfId="157"/>
    <cellStyle name="差_人员工资和公用经费_12.25-发教育厅-2016年高职生均年初预算控制数分配表" xfId="158"/>
    <cellStyle name="差_其他部门(按照总人口测算）—20080416_不含人员经费系数_财力性转移支付2010年预算参考数" xfId="159"/>
    <cellStyle name="强调文字颜色 4" xfId="160" builtinId="41"/>
    <cellStyle name="_ET_STYLE_NoName_00__2015年高职生均拨款奖补资金分配方案(200万托底）" xfId="161"/>
    <cellStyle name="20% - 强调文字颜色 4" xfId="162" builtinId="42"/>
    <cellStyle name="好_2006年27重庆_财力性转移支付2010年预算参考数_12.25-发教育厅-2016年高职生均年初预算控制数分配表" xfId="163"/>
    <cellStyle name="40% - 强调文字颜色 4" xfId="164" builtinId="43"/>
    <cellStyle name="标题 2 2 17" xfId="165"/>
    <cellStyle name="差_对口支援新疆资金规模测算表20100113" xfId="166"/>
    <cellStyle name="强调文字颜色 5" xfId="167" builtinId="45"/>
    <cellStyle name="差_行政公检法测算_县市旗测算-新科目（含人口规模效应）" xfId="168"/>
    <cellStyle name="40% - 强调文字颜色 5" xfId="169" builtinId="47"/>
    <cellStyle name="差_行政(燃修费)_民生政策最低支出需求" xfId="170"/>
    <cellStyle name="标题 2 2 18" xfId="171"/>
    <cellStyle name="60% - 强调文字颜色 5" xfId="172" builtinId="48"/>
    <cellStyle name="警告文本 2 18" xfId="173"/>
    <cellStyle name="常规 4 15" xfId="174"/>
    <cellStyle name="常规 4 20" xfId="175"/>
    <cellStyle name="差_分县成本差异系数_民生政策最低支出需求_财力性转移支付2010年预算参考数" xfId="176"/>
    <cellStyle name="差_分县成本差异系数_财力性转移支付2010年预算参考数_12.25-发教育厅-2016年高职生均年初预算控制数分配表" xfId="177"/>
    <cellStyle name="强调文字颜色 6" xfId="178" builtinId="49"/>
    <cellStyle name="差_2_财力性转移支付2010年预算参考数" xfId="179"/>
    <cellStyle name="千位分隔[0] 5" xfId="180"/>
    <cellStyle name="40% - 强调文字颜色 6" xfId="181" builtinId="51"/>
    <cellStyle name="标题 2 2 19" xfId="182"/>
    <cellStyle name="差_核定人数对比_财力性转移支付2010年预算参考数_12.25-发教育厅-2016年高职生均年初预算控制数分配表" xfId="183"/>
    <cellStyle name="好_缺口县区测算(按核定人数)_财力性转移支付2010年预算参考数_12.25-发教育厅-2016年高职生均年初预算控制数分配表" xfId="184"/>
    <cellStyle name="常规 4 21" xfId="185"/>
    <cellStyle name="常规 4 16" xfId="186"/>
    <cellStyle name="60% - 强调文字颜色 6" xfId="187" builtinId="52"/>
    <cellStyle name="标题 3 2_2017年改革发展类资金分配及绩效" xfId="188"/>
    <cellStyle name="警告文本 2 19" xfId="189"/>
    <cellStyle name="Pourcentage_pldt" xfId="190"/>
    <cellStyle name="差 2 13" xfId="191"/>
    <cellStyle name="好_第一部分：综合全" xfId="192"/>
    <cellStyle name="标题 5" xfId="193"/>
    <cellStyle name="好_县区合并测算20080423(按照各省比重）_不含人员经费系数_财力性转移支付2010年预算参考数_12.25-发教育厅-2016年高职生均年初预算控制数分配表" xfId="194"/>
    <cellStyle name="差_青海 缺口县区测算(地方填报)" xfId="195"/>
    <cellStyle name="解释性文本 2 3" xfId="196"/>
    <cellStyle name="强调文字颜色 3 2 20" xfId="197"/>
    <cellStyle name="强调文字颜色 3 2 15" xfId="198"/>
    <cellStyle name="警告文本 2 3" xfId="199"/>
    <cellStyle name="差_测算结果汇总" xfId="200"/>
    <cellStyle name="差_5334_2006年迪庆县级财政报表附表" xfId="201"/>
    <cellStyle name="好 2 4" xfId="202"/>
    <cellStyle name="40% - 强调文字颜色 5 3" xfId="203"/>
    <cellStyle name="好_卫生(按照总人口测算）—20080416_财力性转移支付2010年预算参考数_12.25-发教育厅-2016年高职生均年初预算控制数分配表" xfId="204"/>
    <cellStyle name="好_2007年收支情况及2008年收支预计表(汇总表)_12.25-发教育厅-2016年高职生均年初预算控制数分配表" xfId="205"/>
    <cellStyle name="_2010-2012中支地拨款汇总 2" xfId="206"/>
    <cellStyle name="强调文字颜色 6 2 14" xfId="207"/>
    <cellStyle name="常规 2 2 4 2 4" xfId="208"/>
    <cellStyle name="货币 2 4" xfId="209"/>
    <cellStyle name="差_县市旗测算-新科目（20080627）_不含人员经费系数_财力性转移支付2010年预算参考数_12.25-发教育厅-2016年高职生均年初预算控制数分配表" xfId="210"/>
    <cellStyle name="常规 9 2 3" xfId="211"/>
    <cellStyle name="20% - 强调文字颜色 4 2 12" xfId="212"/>
    <cellStyle name="常规 6 8" xfId="213"/>
    <cellStyle name="差_分县成本差异系数_民生政策最低支出需求_财力性转移支付2010年预算参考数_12.25-发教育厅-2016年高职生均年初预算控制数分配表" xfId="214"/>
    <cellStyle name="差 2 21" xfId="215"/>
    <cellStyle name="差 2 16" xfId="216"/>
    <cellStyle name="好_县区合并测算20080421_民生政策最低支出需求" xfId="217"/>
    <cellStyle name="40% - 强调文字颜色 3 2 16" xfId="218"/>
    <cellStyle name="40% - 强调文字颜色 3 2 21" xfId="219"/>
    <cellStyle name="输入 2 5" xfId="220"/>
    <cellStyle name="好_县区合并测算20080421_民生政策最低支出需求_财力性转移支付2010年预算参考数" xfId="221"/>
    <cellStyle name="60% - 强调文字颜色 1 2" xfId="222"/>
    <cellStyle name="好_文体广播事业(按照总人口测算）—20080416_12.25-发教育厅-2016年高职生均年初预算控制数分配表" xfId="223"/>
    <cellStyle name="好_2008年预计支出与2007年对比" xfId="224"/>
    <cellStyle name="好_市辖区测算-新科目（20080626）_县市旗测算-新科目（含人口规模效应）_财力性转移支付2010年预算参考数" xfId="225"/>
    <cellStyle name="콤마 [0]_BOILER-CO1" xfId="226"/>
    <cellStyle name="好_县市旗测算-新科目（20080627）_财力性转移支付2010年预算参考数" xfId="227"/>
    <cellStyle name="常规 11 19" xfId="228"/>
    <cellStyle name="20% - 强调文字颜色 3 4" xfId="229"/>
    <cellStyle name="适中 2 16" xfId="230"/>
    <cellStyle name="适中 2 21" xfId="231"/>
    <cellStyle name="Heading 4" xfId="232"/>
    <cellStyle name="着色 6" xfId="233"/>
    <cellStyle name="强调文字颜色 3 2 11" xfId="234"/>
    <cellStyle name="商品名称" xfId="235"/>
    <cellStyle name="好_检验表" xfId="236"/>
    <cellStyle name="差_第五部分(才淼、饶永宏）_12.25-发教育厅-2016年高职生均年初预算控制数分配表" xfId="237"/>
    <cellStyle name="t" xfId="238"/>
    <cellStyle name="强调文字颜色 4 3" xfId="239"/>
    <cellStyle name="60% - Accent6" xfId="240"/>
    <cellStyle name="常规 2 6" xfId="241"/>
    <cellStyle name="20% - 强调文字颜色 2 2 21" xfId="242"/>
    <cellStyle name="20% - 强调文字颜色 2 2 16" xfId="243"/>
    <cellStyle name="60% - 强调文字颜色 6 2 12" xfId="244"/>
    <cellStyle name="差_行政公检法测算_不含人员经费系数_12.25-发教育厅-2016年高职生均年初预算控制数分配表" xfId="245"/>
    <cellStyle name="20% - 强调文字颜色 3 2 20" xfId="246"/>
    <cellStyle name="20% - 强调文字颜色 3 2 15" xfId="247"/>
    <cellStyle name="40% - 强调文字颜色 2 2 10" xfId="248"/>
    <cellStyle name="输出 2 5" xfId="249"/>
    <cellStyle name="好_缺口县区测算(按2007支出增长25%测算)_财力性转移支付2010年预算参考数_12.25-发教育厅-2016年高职生均年初预算控制数分配表" xfId="250"/>
    <cellStyle name="好_27重庆" xfId="251"/>
    <cellStyle name="常规_Sheet1" xfId="252"/>
    <cellStyle name="好_Book1_12.25-发教育厅-2016年高职生均年初预算控制数分配表" xfId="253"/>
    <cellStyle name="常规 2 12" xfId="254"/>
    <cellStyle name="差_县市旗测算-新科目（20080626）_民生政策最低支出需求_财力性转移支付2010年预算参考数" xfId="255"/>
    <cellStyle name="输入 2 7" xfId="256"/>
    <cellStyle name="标题 3 2 10" xfId="257"/>
    <cellStyle name="差_缺口县区测算" xfId="258"/>
    <cellStyle name="差_行政(燃修费)_财力性转移支付2010年预算参考数_12.25-发教育厅-2016年高职生均年初预算控制数分配表" xfId="259"/>
    <cellStyle name="好_县市旗测算-新科目（20080626）_12.25-发教育厅-2016年高职生均年初预算控制数分配表" xfId="260"/>
    <cellStyle name="好_34青海_1" xfId="261"/>
    <cellStyle name="表标题 2 3" xfId="262"/>
    <cellStyle name="借出原因" xfId="263"/>
    <cellStyle name="好_其他部门(按照总人口测算）—20080416_不含人员经费系数" xfId="264"/>
    <cellStyle name="好 2 9" xfId="265"/>
    <cellStyle name="好_山东省民生支出标准_财力性转移支付2010年预算参考数" xfId="266"/>
    <cellStyle name="注释 2 4" xfId="267"/>
    <cellStyle name="好_附表_财力性转移支付2010年预算参考数_12.25-发教育厅-2016年高职生均年初预算控制数分配表" xfId="268"/>
    <cellStyle name="输出 2 2" xfId="269"/>
    <cellStyle name="好_农林水和城市维护标准支出20080505－县区合计_不含人员经费系数_财力性转移支付2010年预算参考数_12.25-发教育厅-2016年高职生均年初预算控制数分配表" xfId="270"/>
    <cellStyle name="千位分隔 2 18" xfId="271"/>
    <cellStyle name="20% - 强调文字颜色 3 2 7" xfId="272"/>
    <cellStyle name="适中 2 4" xfId="273"/>
    <cellStyle name="A4 Small 210 x 297 mm" xfId="274"/>
    <cellStyle name="60% - 强调文字颜色 1 2 10" xfId="275"/>
    <cellStyle name="强调文字颜色 3 2 3" xfId="276"/>
    <cellStyle name="差_gdp_12.25-发教育厅-2016年高职生均年初预算控制数分配表" xfId="277"/>
    <cellStyle name="60% - 强调文字颜色 4 2 2" xfId="278"/>
    <cellStyle name="40% - 强调文字颜色 6 4" xfId="279"/>
    <cellStyle name="Accent3 - 60%" xfId="280"/>
    <cellStyle name="好_20河南_财力性转移支付2010年预算参考数_12.25-发教育厅-2016年高职生均年初预算控制数分配表" xfId="281"/>
    <cellStyle name="适中 2 8" xfId="282"/>
    <cellStyle name="差_县市旗测算-新科目（20080627）" xfId="283"/>
    <cellStyle name="60% - 强调文字颜色 1 2 14" xfId="284"/>
    <cellStyle name="强调文字颜色 3 2 7" xfId="285"/>
    <cellStyle name="差_2007年收支情况及2008年收支预计表(汇总表)_12.25-发教育厅-2016年高职生均年初预算控制数分配表" xfId="286"/>
    <cellStyle name="好_县市旗测算-新科目（20080626）_县市旗测算-新科目（含人口规模效应）_财力性转移支付2010年预算参考数_12.25-发教育厅-2016年高职生均年初预算控制数分配表" xfId="287"/>
    <cellStyle name="60% - 强调文字颜色 6 2 19" xfId="288"/>
    <cellStyle name="检查单元格 2 4" xfId="289"/>
    <cellStyle name="20% - 强调文字颜色 5 2 5" xfId="290"/>
    <cellStyle name="标题 5 10" xfId="291"/>
    <cellStyle name="40% - 着色 5" xfId="292"/>
    <cellStyle name="40% - 强调文字颜色 6 2 19" xfId="293"/>
    <cellStyle name="差_2006年22湖南_财力性转移支付2010年预算参考数_12.25-发教育厅-2016年高职生均年初预算控制数分配表" xfId="294"/>
    <cellStyle name="好_行政（人员）_不含人员经费系数_12.25-发教育厅-2016年高职生均年初预算控制数分配表" xfId="295"/>
    <cellStyle name="差_行政（人员）_不含人员经费系数_财力性转移支付2010年预算参考数" xfId="296"/>
    <cellStyle name="差_县市旗测算20080508_财力性转移支付2010年预算参考数" xfId="297"/>
    <cellStyle name="60% - 强调文字颜色 6 2 18" xfId="298"/>
    <cellStyle name="检查单元格 2 3" xfId="299"/>
    <cellStyle name="差_市辖区测算20080510_不含人员经费系数_12.25-发教育厅-2016年高职生均年初预算控制数分配表" xfId="300"/>
    <cellStyle name="输出 2_2017年改革发展类资金分配及绩效" xfId="301"/>
    <cellStyle name="好_行政（人员）" xfId="302"/>
    <cellStyle name="好_人员工资和公用经费3_财力性转移支付2010年预算参考数" xfId="303"/>
    <cellStyle name="差_分县成本差异系数_不含人员经费系数_12.25-发教育厅-2016年高职生均年初预算控制数分配表" xfId="304"/>
    <cellStyle name="常规 11 5" xfId="305"/>
    <cellStyle name="差_汇总表_财力性转移支付2010年预算参考数_12.25-发教育厅-2016年高职生均年初预算控制数分配表" xfId="306"/>
    <cellStyle name="常规 3 3 2" xfId="307"/>
    <cellStyle name="差_云南 缺口县区测算(地方填报)_12.25-发教育厅-2016年高职生均年初预算控制数分配表" xfId="308"/>
    <cellStyle name="Millares [0]_96 Risk" xfId="309"/>
    <cellStyle name="好_县市旗测算-新科目（20080627）_县市旗测算-新科目（含人口规模效应）_12.25-发教育厅-2016年高职生均年初预算控制数分配表" xfId="310"/>
    <cellStyle name="着色 2" xfId="311"/>
    <cellStyle name="20% - 着色 6" xfId="312"/>
    <cellStyle name="适中 2 12" xfId="313"/>
    <cellStyle name="常规 3 18" xfId="314"/>
    <cellStyle name="常规 3 23" xfId="315"/>
    <cellStyle name="好_文体广播事业(按照总人口测算）—20080416_民生政策最低支出需求" xfId="316"/>
    <cellStyle name="常规 2 2 4 3 10" xfId="317"/>
    <cellStyle name="常规 35 2 19" xfId="318"/>
    <cellStyle name="差_2_12.25-发教育厅-2016年高职生均年初预算控制数分配表" xfId="319"/>
    <cellStyle name="表标题 2_2017年改革发展类资金分配及绩效" xfId="320"/>
    <cellStyle name="gcd" xfId="321"/>
    <cellStyle name="千位分隔 2 2" xfId="322"/>
    <cellStyle name="常规 2 22" xfId="323"/>
    <cellStyle name="常规 2 17" xfId="324"/>
    <cellStyle name="差_其他部门(按照总人口测算）—20080416_12.25-发教育厅-2016年高职生均年初预算控制数分配表" xfId="325"/>
    <cellStyle name="20% - 强调文字颜色 5 4" xfId="326"/>
    <cellStyle name="好_卫生(按照总人口测算）—20080416_不含人员经费系数_财力性转移支付2010年预算参考数" xfId="327"/>
    <cellStyle name="好_反馈教科文(增人增支教育厅）" xfId="328"/>
    <cellStyle name="差_农林水和城市维护标准支出20080505－县区合计_县市旗测算-新科目（含人口规模效应）_财力性转移支付2010年预算参考数" xfId="329"/>
    <cellStyle name="差_5334_2006年迪庆县级财政报表附表_12.25-发教育厅-2016年高职生均年初预算控制数分配表" xfId="330"/>
    <cellStyle name="20% - 强调文字颜色 6 2 7" xfId="331"/>
    <cellStyle name="标题 3 2 11" xfId="332"/>
    <cellStyle name="好_其他部门(按照总人口测算）—20080416_民生政策最低支出需求_12.25-发教育厅-2016年高职生均年初预算控制数分配表" xfId="333"/>
    <cellStyle name="40% - 强调文字颜色 3 2 19" xfId="334"/>
    <cellStyle name="输入 2 8" xfId="335"/>
    <cellStyle name="好 2 10" xfId="336"/>
    <cellStyle name="常规 9 23" xfId="337"/>
    <cellStyle name="常规 9 18" xfId="338"/>
    <cellStyle name="好_卫生部门_财力性转移支付2010年预算参考数" xfId="339"/>
    <cellStyle name="差_不含人员经费系数_财力性转移支付2010年预算参考数" xfId="340"/>
    <cellStyle name="40% - Accent2" xfId="341"/>
    <cellStyle name="强调文字颜色 1 2 11" xfId="342"/>
    <cellStyle name="千位分季_新建 Microsoft Excel 工作表" xfId="343"/>
    <cellStyle name="Header2_湘财教指2017-0119号2018年中央支持地方高校改革发展省级资金预算分配表" xfId="344"/>
    <cellStyle name="差_30云南" xfId="345"/>
    <cellStyle name="警告文本 2" xfId="346"/>
    <cellStyle name="40% - Accent5" xfId="347"/>
    <cellStyle name="强调文字颜色 1 2 14" xfId="348"/>
    <cellStyle name="标题 5 12" xfId="349"/>
    <cellStyle name="20% - 强调文字颜色 5 2 7" xfId="350"/>
    <cellStyle name="数量" xfId="351"/>
    <cellStyle name="好_2008年支出调整_12.25-发教育厅-2016年高职生均年初预算控制数分配表" xfId="352"/>
    <cellStyle name="差_市辖区测算-新科目（20080626）_不含人员经费系数_财力性转移支付2010年预算参考数_12.25-发教育厅-2016年高职生均年初预算控制数分配表" xfId="353"/>
    <cellStyle name="常规 11 3" xfId="354"/>
    <cellStyle name="差_自行调整差异系数顺序_财力性转移支付2010年预算参考数_12.25-发教育厅-2016年高职生均年初预算控制数分配表" xfId="355"/>
    <cellStyle name="20% - 强调文字颜色 6 2 15" xfId="356"/>
    <cellStyle name="20% - 强调文字颜色 6 2 20" xfId="357"/>
    <cellStyle name="强调文字颜色 5 3" xfId="358"/>
    <cellStyle name="20% - 强调文字颜色 4 2 6" xfId="359"/>
    <cellStyle name="汇总 2 18" xfId="360"/>
    <cellStyle name="40% - 强调文字颜色 4 2 13" xfId="361"/>
    <cellStyle name="好_县市旗测算20080508" xfId="362"/>
    <cellStyle name="Comma [0]" xfId="363"/>
    <cellStyle name="常规 3 6" xfId="364"/>
    <cellStyle name="20% - 强调文字颜色 2 2 8" xfId="365"/>
    <cellStyle name="好_县区合并测算20080423(按照各省比重）_民生政策最低支出需求_12.25-发教育厅-2016年高职生均年初预算控制数分配表" xfId="366"/>
    <cellStyle name="好_县市旗测算-新科目（20080627）_不含人员经费系数" xfId="367"/>
    <cellStyle name="适中 2 7" xfId="368"/>
    <cellStyle name="60% - 强调文字颜色 1 2 13" xfId="369"/>
    <cellStyle name="差_成本差异系数_财力性转移支付2010年预算参考数" xfId="370"/>
    <cellStyle name="解释性文本 2 12" xfId="371"/>
    <cellStyle name="20% - 强调文字颜色 5 2 4" xfId="372"/>
    <cellStyle name="40% - 强调文字颜色 6 2 9" xfId="373"/>
    <cellStyle name="40% - 着色 4" xfId="374"/>
    <cellStyle name="链接单元格 2_2017年改革发展类资金分配及绩效" xfId="375"/>
    <cellStyle name="40% - 强调文字颜色 6 2 18" xfId="376"/>
    <cellStyle name="好_2006年水利统计指标统计表_12.25-发教育厅-2016年高职生均年初预算控制数分配表" xfId="377"/>
    <cellStyle name="PSInt" xfId="378"/>
    <cellStyle name="常规 2 4" xfId="379"/>
    <cellStyle name="20% - 强调文字颜色 2 2 14" xfId="380"/>
    <cellStyle name="好_县区合并测算20080421_县市旗测算-新科目（含人口规模效应）" xfId="381"/>
    <cellStyle name="汇总 3" xfId="382"/>
    <cellStyle name="40% - 强调文字颜色 5 2 3" xfId="383"/>
    <cellStyle name="汇总 2 10" xfId="384"/>
    <cellStyle name="60% - 强调文字颜色 6 2 8" xfId="385"/>
    <cellStyle name="差_县区合并测算20080423(按照各省比重）_12.25-发教育厅-2016年高职生均年初预算控制数分配表" xfId="386"/>
    <cellStyle name="好_行政公检法测算_财力性转移支付2010年预算参考数" xfId="387"/>
    <cellStyle name="40% - 强调文字颜色 3 2 17" xfId="388"/>
    <cellStyle name="强调 1" xfId="389"/>
    <cellStyle name="强调文字颜色 4 2 12" xfId="390"/>
    <cellStyle name="差_2007年一般预算支出剔除" xfId="391"/>
    <cellStyle name="好_卫生(按照总人口测算）—20080416_县市旗测算-新科目（含人口规模效应）_12.25-发教育厅-2016年高职生均年初预算控制数分配表" xfId="392"/>
    <cellStyle name="常规 9 22" xfId="393"/>
    <cellStyle name="常规 9 17" xfId="394"/>
    <cellStyle name="40% - Accent1" xfId="395"/>
    <cellStyle name="好_农林水和城市维护标准支出20080505－县区合计_财力性转移支付2010年预算参考数_12.25-发教育厅-2016年高职生均年初预算控制数分配表" xfId="396"/>
    <cellStyle name="注释 2 14" xfId="397"/>
    <cellStyle name="好_文体广播事业(按照总人口测算）—20080416_民生政策最低支出需求_财力性转移支付2010年预算参考数" xfId="398"/>
    <cellStyle name="差_2_财力性转移支付2010年预算参考数_12.25-发教育厅-2016年高职生均年初预算控制数分配表" xfId="399"/>
    <cellStyle name="千位分隔 2 13" xfId="400"/>
    <cellStyle name="40% - 强调文字颜色 4 2 7" xfId="401"/>
    <cellStyle name="20% - 强调文字颜色 3 2 2" xfId="402"/>
    <cellStyle name="常规 10 14 2 2 11" xfId="403"/>
    <cellStyle name="_2010-2012中支地拨款汇总" xfId="404"/>
    <cellStyle name="20% - 强调文字颜色 3 2 10" xfId="405"/>
    <cellStyle name="强调文字颜色 5 2 12" xfId="406"/>
    <cellStyle name="好_云南省2008年转移支付测算——州市本级考核部分及政策性测算" xfId="407"/>
    <cellStyle name="好 2 5" xfId="408"/>
    <cellStyle name="40% - 强调文字颜色 5 4" xfId="409"/>
    <cellStyle name="差_县市旗测算-新科目（20080626）_不含人员经费系数_财力性转移支付2010年预算参考数" xfId="410"/>
    <cellStyle name="常规 10 14 2 2 13" xfId="411"/>
    <cellStyle name="好_财政供养人员_财力性转移支付2010年预算参考数_12.25-发教育厅-2016年高职生均年初预算控制数分配表" xfId="412"/>
    <cellStyle name="20% - 强调文字颜色 6 2 18" xfId="413"/>
    <cellStyle name="20% - 强调文字颜色 3 2 12" xfId="414"/>
    <cellStyle name="差_城建部门" xfId="415"/>
    <cellStyle name="好_山东省民生支出标准_12.25-发教育厅-2016年高职生均年初预算控制数分配表" xfId="416"/>
    <cellStyle name="数字_湘财教指〔2017〕84号中央财政支持地方高校改革发展资金" xfId="417"/>
    <cellStyle name="60% - 强调文字颜色 2 2 12" xfId="418"/>
    <cellStyle name="好_人员工资和公用经费_财力性转移支付2010年预算参考数_12.25-发教育厅-2016年高职生均年初预算控制数分配表" xfId="419"/>
    <cellStyle name="常规 5 12" xfId="420"/>
    <cellStyle name="好_农林水和城市维护标准支出20080505－县区合计_财力性转移支付2010年预算参考数" xfId="421"/>
    <cellStyle name="差_Sheet1_1" xfId="422"/>
    <cellStyle name="20% - 强调文字颜色 1 2 7" xfId="423"/>
    <cellStyle name="常规 11 9" xfId="424"/>
    <cellStyle name="差_28四川_财力性转移支付2010年预算参考数" xfId="425"/>
    <cellStyle name="好_14安徽" xfId="426"/>
    <cellStyle name="差_检验表（调整后）" xfId="427"/>
    <cellStyle name="常规 2 23 4" xfId="428"/>
    <cellStyle name="强调文字颜色 5 2 3" xfId="429"/>
    <cellStyle name="Header2" xfId="430"/>
    <cellStyle name="注释 2 5" xfId="431"/>
    <cellStyle name="差_附表_财力性转移支付2010年预算参考数" xfId="432"/>
    <cellStyle name="好_其他部门(按照总人口测算）—20080416_不含人员经费系数_财力性转移支付2010年预算参考数_12.25-发教育厅-2016年高职生均年初预算控制数分配表" xfId="433"/>
    <cellStyle name="好_34青海_1_财力性转移支付2010年预算参考数_12.25-发教育厅-2016年高职生均年初预算控制数分配表" xfId="434"/>
    <cellStyle name="货币 2 14" xfId="435"/>
    <cellStyle name="差_文体广播事业(按照总人口测算）—20080416_县市旗测算-新科目（含人口规模效应）" xfId="436"/>
    <cellStyle name="千位分隔 2 10" xfId="437"/>
    <cellStyle name="60% - 强调文字颜色 5 2 9" xfId="438"/>
    <cellStyle name="40% - 强调文字颜色 4 2 4" xfId="439"/>
    <cellStyle name="好_Book1_财力性转移支付2010年预算参考数_12.25-发教育厅-2016年高职生均年初预算控制数分配表" xfId="440"/>
    <cellStyle name="差_分县成本差异系数_财力性转移支付2010年预算参考数" xfId="441"/>
    <cellStyle name="差_市辖区测算20080510_财力性转移支付2010年预算参考数" xfId="442"/>
    <cellStyle name="汇总 2 5" xfId="443"/>
    <cellStyle name="差_县区合并测算20080423(按照各省比重）_不含人员经费系数_12.25-发教育厅-2016年高职生均年初预算控制数分配表" xfId="444"/>
    <cellStyle name="检查单元格 4" xfId="445"/>
    <cellStyle name="小数 2" xfId="446"/>
    <cellStyle name="常规_2009年国家奖助学金分配基础数据一览表 2 2" xfId="447"/>
    <cellStyle name="常规 10 5" xfId="448"/>
    <cellStyle name="常规 22 11" xfId="449"/>
    <cellStyle name="40% - 强调文字颜色 1 2" xfId="450"/>
    <cellStyle name="解释性文本 2 9" xfId="451"/>
    <cellStyle name="标题 1 2 11" xfId="452"/>
    <cellStyle name="20% - 强调文字颜色 2 3" xfId="453"/>
    <cellStyle name="60% - 强调文字颜色 2 4" xfId="454"/>
    <cellStyle name="输出 2 4" xfId="455"/>
    <cellStyle name="20% - 强调文字颜色 3 2 9" xfId="456"/>
    <cellStyle name="好_2008年全省汇总收支计算表_12.25-发教育厅-2016年高职生均年初预算控制数分配表" xfId="457"/>
    <cellStyle name="常规 6 6" xfId="458"/>
    <cellStyle name="差_2014年职成教育第一批专项资金分配表" xfId="459"/>
    <cellStyle name="20% - 强调文字颜色 4 2 10" xfId="460"/>
    <cellStyle name="好_重点民生支出需求测算表社保（农村低保）081112" xfId="461"/>
    <cellStyle name="常规 3 10" xfId="462"/>
    <cellStyle name="好_县市旗测算-新科目（20080627）_不含人员经费系数_财力性转移支付2010年预算参考数" xfId="463"/>
    <cellStyle name="好_教育(按照总人口测算）—20080416_12.25-发教育厅-2016年高职生均年初预算控制数分配表" xfId="464"/>
    <cellStyle name="强调文字颜色 6 2 12" xfId="465"/>
    <cellStyle name="常规 2 2 4 2 2" xfId="466"/>
    <cellStyle name="20% - 强调文字颜色 4 2 9" xfId="467"/>
    <cellStyle name="常规 10 3 4" xfId="468"/>
    <cellStyle name="差_县区合并测算20080423(按照各省比重）_县市旗测算-新科目（含人口规模效应）_财力性转移支付2010年预算参考数_12.25-发教育厅-2016年高职生均年初预算控制数分配表" xfId="469"/>
    <cellStyle name="好_河南 缺口县区测算(地方填报)" xfId="470"/>
    <cellStyle name="Accent5_12.25-发教育厅-2016年高职生均年初预算控制数分配表" xfId="471"/>
    <cellStyle name="差_县区合并测算20080421_12.25-发教育厅-2016年高职生均年初预算控制数分配表" xfId="472"/>
    <cellStyle name="20% - 强调文字颜色 3 2 6" xfId="473"/>
    <cellStyle name="千位分隔 2 17" xfId="474"/>
    <cellStyle name="千位分隔 2 22" xfId="475"/>
    <cellStyle name="常规 2 2 7" xfId="476"/>
    <cellStyle name="差_缺口县区测算（11.13）_财力性转移支付2010年预算参考数_12.25-发教育厅-2016年高职生均年初预算控制数分配表" xfId="477"/>
    <cellStyle name="60% - 着色 5" xfId="478"/>
    <cellStyle name="好_县市旗测算-新科目（20080627）_县市旗测算-新科目（含人口规模效应）_财力性转移支付2010年预算参考数" xfId="479"/>
    <cellStyle name="标题 1 3" xfId="480"/>
    <cellStyle name="差_2016年常年委托工作经费及一次性项目经费清理表" xfId="481"/>
    <cellStyle name="60% - 强调文字颜色 4 2 9" xfId="482"/>
    <cellStyle name="40% - 强调文字颜色 3 2 4" xfId="483"/>
    <cellStyle name="好_30云南_1_财力性转移支付2010年预算参考数_12.25-发教育厅-2016年高职生均年初预算控制数分配表" xfId="484"/>
    <cellStyle name="差_成本差异系数（含人口规模）" xfId="485"/>
    <cellStyle name="差_其他部门(按照总人口测算）—20080416_民生政策最低支出需求_财力性转移支付2010年预算参考数_12.25-发教育厅-2016年高职生均年初预算控制数分配表" xfId="486"/>
    <cellStyle name="货币 2 5" xfId="487"/>
    <cellStyle name="20% - 强调文字颜色 4 2 13" xfId="488"/>
    <cellStyle name="常规 6 9" xfId="489"/>
    <cellStyle name="差_财政供养人员_财力性转移支付2010年预算参考数_12.25-发教育厅-2016年高职生均年初预算控制数分配表" xfId="490"/>
    <cellStyle name="好_县市旗测算-新科目（20080627）" xfId="491"/>
    <cellStyle name="好_市辖区测算-新科目（20080626）_县市旗测算-新科目（含人口规模效应）" xfId="492"/>
    <cellStyle name="常规 10 9" xfId="493"/>
    <cellStyle name="Accent4" xfId="494"/>
    <cellStyle name="常规 22 15" xfId="495"/>
    <cellStyle name="常规 22 20" xfId="496"/>
    <cellStyle name="钎霖_4岿角利" xfId="497"/>
    <cellStyle name="注释 2 10" xfId="498"/>
    <cellStyle name="差_文体广播事业(按照总人口测算）—20080416_12.25-发教育厅-2016年高职生均年初预算控制数分配表" xfId="499"/>
    <cellStyle name="20% - 强调文字颜色 4 2 16" xfId="500"/>
    <cellStyle name="20% - 强调文字颜色 4 2 21" xfId="501"/>
    <cellStyle name="差_县市旗测算-新科目（20080626）_县市旗测算-新科目（含人口规模效应）_12.25-发教育厅-2016年高职生均年初预算控制数分配表" xfId="502"/>
    <cellStyle name="常规 35 3" xfId="503"/>
    <cellStyle name="40% - 强调文字颜色 4 2 19" xfId="504"/>
    <cellStyle name="Dollar (zero dec)" xfId="505"/>
    <cellStyle name="标题 4 2 11" xfId="506"/>
    <cellStyle name="链接单元格 2 3" xfId="507"/>
    <cellStyle name="40% - 强调文字颜色 1 2 11" xfId="508"/>
    <cellStyle name="好_教育(按照总人口测算）—20080416_县市旗测算-新科目（含人口规模效应）_财力性转移支付2010年预算参考数" xfId="509"/>
    <cellStyle name="20% - 强调文字颜色 5 2 11" xfId="510"/>
    <cellStyle name="货币 4 6" xfId="511"/>
    <cellStyle name="常规 10 14 2 2 3" xfId="512"/>
    <cellStyle name="PSSpacer" xfId="513"/>
    <cellStyle name="差_2006年27重庆_财力性转移支付2010年预算参考数" xfId="514"/>
    <cellStyle name="差_汇总-县级财政报表附表_12.25-发教育厅-2016年高职生均年初预算控制数分配表" xfId="515"/>
    <cellStyle name="常规 3 2" xfId="516"/>
    <cellStyle name="好_缺口县区测算_12.25-发教育厅-2016年高职生均年初预算控制数分配表" xfId="517"/>
    <cellStyle name="20% - 强调文字颜色 4 2 2" xfId="518"/>
    <cellStyle name="40% - 强调文字颜色 5 2 7" xfId="519"/>
    <cellStyle name="汇总 2 14" xfId="520"/>
    <cellStyle name="60% - 强调文字颜色 3 2 6" xfId="521"/>
    <cellStyle name="好_县市旗测算-新科目（20080626）_民生政策最低支出需求" xfId="522"/>
    <cellStyle name="货币 3 17" xfId="523"/>
    <cellStyle name="好_青海 缺口县区测算(地方填报)" xfId="524"/>
    <cellStyle name="Accent6 - 20%" xfId="525"/>
    <cellStyle name="差_缺口县区测算(按核定人数)_12.25-发教育厅-2016年高职生均年初预算控制数分配表" xfId="526"/>
    <cellStyle name="常规 4 2_2015年度工资提标清算拨款分配方案" xfId="527"/>
    <cellStyle name="好 4" xfId="528"/>
    <cellStyle name="差_青海 缺口县区测算(地方填报)_财力性转移支付2010年预算参考数" xfId="529"/>
    <cellStyle name="差_2014年高职生均测算" xfId="530"/>
    <cellStyle name="好_2006年34青海" xfId="531"/>
    <cellStyle name="检查单元格 2 14" xfId="532"/>
    <cellStyle name="常规 35 2 11" xfId="533"/>
    <cellStyle name="货币 4 7" xfId="534"/>
    <cellStyle name="20% - 强调文字颜色 5 2 12" xfId="535"/>
    <cellStyle name="20% - 强调文字颜色 4 2 15" xfId="536"/>
    <cellStyle name="20% - 强调文字颜色 4 2 20" xfId="537"/>
    <cellStyle name="Accent6_12.25-发教育厅-2016年高职生均年初预算控制数分配表" xfId="538"/>
    <cellStyle name="sstot" xfId="539"/>
    <cellStyle name="货币 2 7" xfId="540"/>
    <cellStyle name="常规 9 2 6" xfId="541"/>
    <cellStyle name="货币 4 12" xfId="542"/>
    <cellStyle name="好_人员工资和公用经费3_财力性转移支付2010年预算参考数_12.25-发教育厅-2016年高职生均年初预算控制数分配表" xfId="543"/>
    <cellStyle name="好_行政（人员）_12.25-发教育厅-2016年高职生均年初预算控制数分配表" xfId="544"/>
    <cellStyle name="好_测算结果汇总" xfId="545"/>
    <cellStyle name="烹拳 [0]_ +Foil &amp; -FOIL &amp; PAPER" xfId="546"/>
    <cellStyle name="差 2" xfId="547"/>
    <cellStyle name="差_缺口县区测算(财政部标准)_财力性转移支付2010年预算参考数" xfId="548"/>
    <cellStyle name="20% - 强调文字颜色 5 2 13" xfId="549"/>
    <cellStyle name="货币 4 8" xfId="550"/>
    <cellStyle name="comma zerodec" xfId="551"/>
    <cellStyle name="통화_BOILER-CO1" xfId="552"/>
    <cellStyle name="货币 3 15" xfId="553"/>
    <cellStyle name="货币 3 20" xfId="554"/>
    <cellStyle name="好_县区合并测算20080423(按照各省比重）_民生政策最低支出需求_财力性转移支付2010年预算参考数_12.25-发教育厅-2016年高职生均年初预算控制数分配表" xfId="555"/>
    <cellStyle name="差_分析缺口率_财力性转移支付2010年预算参考数_12.25-发教育厅-2016年高职生均年初预算控制数分配表" xfId="556"/>
    <cellStyle name="常规 5 3" xfId="557"/>
    <cellStyle name="输出 2 10" xfId="558"/>
    <cellStyle name="强调文字颜色 1 2 4" xfId="559"/>
    <cellStyle name="Accent6 - 60%" xfId="560"/>
    <cellStyle name="强调文字颜色 4 2 4" xfId="561"/>
    <cellStyle name="标题 3 2 7" xfId="562"/>
    <cellStyle name="常规 35 3 13" xfId="563"/>
    <cellStyle name="差_高职双一流提前细化表（0112 发财建）" xfId="564"/>
    <cellStyle name="常规 2 2 4 18" xfId="565"/>
    <cellStyle name="常规 2 2 4 23" xfId="566"/>
    <cellStyle name="差_14安徽_财力性转移支付2010年预算参考数_12.25-发教育厅-2016年高职生均年初预算控制数分配表" xfId="567"/>
    <cellStyle name="标题 5 14" xfId="568"/>
    <cellStyle name="20% - 强调文字颜色 5 2 9" xfId="569"/>
    <cellStyle name="好_00省级(打印)_12.25-发教育厅-2016年高职生均年初预算控制数分配表" xfId="570"/>
    <cellStyle name="好_总人口_12.25-发教育厅-2016年高职生均年初预算控制数分配表" xfId="571"/>
    <cellStyle name="链接单元格 2" xfId="572"/>
    <cellStyle name="差_2008年预计支出与2007年对比" xfId="573"/>
    <cellStyle name="千位分隔 2" xfId="574"/>
    <cellStyle name="标题 3 2 8" xfId="575"/>
    <cellStyle name="常规 35 3 14" xfId="576"/>
    <cellStyle name="60% - 强调文字颜色 3 2 19" xfId="577"/>
    <cellStyle name="好_云南省2008年转移支付测算——州市本级考核部分及政策性测算_12.25-发教育厅-2016年高职生均年初预算控制数分配表" xfId="578"/>
    <cellStyle name="60% - 强调文字颜色 5 2 4" xfId="579"/>
    <cellStyle name="好_Book1_1" xfId="580"/>
    <cellStyle name="标题 4 2" xfId="581"/>
    <cellStyle name="常规 35 3 15" xfId="582"/>
    <cellStyle name="常规 35 3 20" xfId="583"/>
    <cellStyle name="标题 3 2 9" xfId="584"/>
    <cellStyle name="60% - 强调文字颜色 5 2 5" xfId="585"/>
    <cellStyle name="好_对口支援新疆资金规模测算表20100113" xfId="586"/>
    <cellStyle name="好_县市旗测算-新科目（20080626）" xfId="587"/>
    <cellStyle name="常规 7 2 6" xfId="588"/>
    <cellStyle name="20% - 强调文字颜色 5 2 2" xfId="589"/>
    <cellStyle name="40% - 强调文字颜色 6 2 7" xfId="590"/>
    <cellStyle name="常规 10 3 19" xfId="591"/>
    <cellStyle name="40% - 强调文字颜色 6 2 16" xfId="592"/>
    <cellStyle name="40% - 强调文字颜色 6 2 21" xfId="593"/>
    <cellStyle name="40% - 着色 2" xfId="594"/>
    <cellStyle name="40% - 强调文字颜色 1 2 3" xfId="595"/>
    <cellStyle name="计算 2 21" xfId="596"/>
    <cellStyle name="计算 2 16" xfId="597"/>
    <cellStyle name="差_缺口县区测算(财政部标准)_12.25-发教育厅-2016年高职生均年初预算控制数分配表" xfId="598"/>
    <cellStyle name="60% - 强调文字颜色 2 2 8" xfId="599"/>
    <cellStyle name="40% - 强调文字颜色 5 2 12" xfId="600"/>
    <cellStyle name="常规 5 8" xfId="601"/>
    <cellStyle name="输出 2 20" xfId="602"/>
    <cellStyle name="输出 2 15" xfId="603"/>
    <cellStyle name="PSDec" xfId="604"/>
    <cellStyle name="好_市辖区测算20080510_县市旗测算-新科目（含人口规模效应）" xfId="605"/>
    <cellStyle name="好_同德" xfId="606"/>
    <cellStyle name="20% - 强调文字颜色 6 2 11" xfId="607"/>
    <cellStyle name="好_县区合并测算20080423(按照各省比重）_县市旗测算-新科目（含人口规模效应）_财力性转移支付2010年预算参考数_12.25-发教育厅-2016年高职生均年初预算控制数分配表" xfId="608"/>
    <cellStyle name="差_00省级(打印)_12.25-发教育厅-2016年高职生均年初预算控制数分配表" xfId="609"/>
    <cellStyle name="常规 7 21" xfId="610"/>
    <cellStyle name="常规 7 16" xfId="611"/>
    <cellStyle name="差_对口支援新疆资金规模测算表20100113_12.25-发教育厅-2016年高职生均年初预算控制数分配表" xfId="612"/>
    <cellStyle name="链接单元格 2 19" xfId="613"/>
    <cellStyle name="常规 9 15" xfId="614"/>
    <cellStyle name="常规 9 20" xfId="615"/>
    <cellStyle name="差_行政公检法测算_县市旗测算-新科目（含人口规模效应）_12.25-发教育厅-2016年高职生均年初预算控制数分配表" xfId="616"/>
    <cellStyle name="40% - 强调文字颜色 2 2 12" xfId="617"/>
    <cellStyle name="输出 2 7" xfId="618"/>
    <cellStyle name="好_市辖区测算-新科目（20080626）_民生政策最低支出需求_财力性转移支付2010年预算参考数" xfId="619"/>
    <cellStyle name="好_县市旗测算20080508_不含人员经费系数" xfId="620"/>
    <cellStyle name="20% - 强调文字颜色 1 2 18" xfId="621"/>
    <cellStyle name="差_34青海" xfId="622"/>
    <cellStyle name="60% - 强调文字颜色 4 2 15" xfId="623"/>
    <cellStyle name="60% - 强调文字颜色 4 2 20" xfId="624"/>
    <cellStyle name="差_文体广播事业(按照总人口测算）—20080416_民生政策最低支出需求" xfId="625"/>
    <cellStyle name="警告文本 2 8" xfId="626"/>
    <cellStyle name="常规 10 2 2 4" xfId="627"/>
    <cellStyle name="强调文字颜色 2 2" xfId="628"/>
    <cellStyle name="好_文体广播事业(按照总人口测算）—20080416_民生政策最低支出需求_财力性转移支付2010年预算参考数_12.25-发教育厅-2016年高职生均年初预算控制数分配表" xfId="629"/>
    <cellStyle name="40% - 强调文字颜色 5 2 13" xfId="630"/>
    <cellStyle name="40% - 强调文字颜色 2 2_2017年改革发展类资金分配及绩效" xfId="631"/>
    <cellStyle name="常规 5 9" xfId="632"/>
    <cellStyle name="输出 2 21" xfId="633"/>
    <cellStyle name="输出 2 16" xfId="634"/>
    <cellStyle name="60% - 强调文字颜色 2 2 9" xfId="635"/>
    <cellStyle name="40% - 强调文字颜色 1 2 4" xfId="636"/>
    <cellStyle name="计算 2 17" xfId="637"/>
    <cellStyle name="常规 9 19" xfId="638"/>
    <cellStyle name="强调文字颜色 1 2 12" xfId="639"/>
    <cellStyle name="好_县区合并测算20080423(按照各省比重）" xfId="640"/>
    <cellStyle name="40% - 强调文字颜色 1 2 6" xfId="641"/>
    <cellStyle name="计算 2 19" xfId="642"/>
    <cellStyle name="好_2008年一般预算支出预计_12.25-发教育厅-2016年高职生均年初预算控制数分配表" xfId="643"/>
    <cellStyle name="40% - 强调文字颜色 5 2 20" xfId="644"/>
    <cellStyle name="40% - 强调文字颜色 5 2 15" xfId="645"/>
    <cellStyle name="输出 2 18" xfId="646"/>
    <cellStyle name="好_核定人数下发表" xfId="647"/>
    <cellStyle name="常规 2 2 2 2" xfId="648"/>
    <cellStyle name="Millares_96 Risk" xfId="649"/>
    <cellStyle name="差_县区合并测算20080423(按照各省比重）_财力性转移支付2010年预算参考数" xfId="650"/>
    <cellStyle name="好_市辖区测算20080510_不含人员经费系数_12.25-发教育厅-2016年高职生均年初预算控制数分配表" xfId="651"/>
    <cellStyle name="60% - 强调文字颜色 5 2 14" xfId="652"/>
    <cellStyle name="20% - 强调文字颜色 2 2 17" xfId="653"/>
    <cellStyle name="常规 2 7" xfId="654"/>
    <cellStyle name="差_卫生(按照总人口测算）—20080416_民生政策最低支出需求_财力性转移支付2010年预算参考数_12.25-发教育厅-2016年高职生均年初预算控制数分配表" xfId="655"/>
    <cellStyle name="好_0605石屏县_财力性转移支付2010年预算参考数_12.25-发教育厅-2016年高职生均年初预算控制数分配表" xfId="656"/>
    <cellStyle name="货币 2 10" xfId="657"/>
    <cellStyle name="差_县区合并测算20080423(按照各省比重）_县市旗测算-新科目（含人口规模效应）" xfId="658"/>
    <cellStyle name="标题 3 2 21" xfId="659"/>
    <cellStyle name="标题 3 2 16" xfId="660"/>
    <cellStyle name="常规 2 18" xfId="661"/>
    <cellStyle name="常规 2 23" xfId="662"/>
    <cellStyle name="千位分隔 2 3" xfId="663"/>
    <cellStyle name="常规 2 2 4 2 10" xfId="664"/>
    <cellStyle name="20% - 强调文字颜色 1 2 6" xfId="665"/>
    <cellStyle name="常规 11 8" xfId="666"/>
    <cellStyle name="好_12滨州_财力性转移支付2010年预算参考数_12.25-发教育厅-2016年高职生均年初预算控制数分配表" xfId="667"/>
    <cellStyle name="差_人员工资和公用经费3_财力性转移支付2010年预算参考数_12.25-发教育厅-2016年高职生均年初预算控制数分配表" xfId="668"/>
    <cellStyle name="常规 2 15" xfId="669"/>
    <cellStyle name="常规 2 20" xfId="670"/>
    <cellStyle name="差_12滨州_12.25-发教育厅-2016年高职生均年初预算控制数分配表" xfId="671"/>
    <cellStyle name="40% - 强调文字颜色 1 2 10" xfId="672"/>
    <cellStyle name="20% - 强调文字颜色 6 2 19" xfId="673"/>
    <cellStyle name="差_1_12.25-发教育厅-2016年高职生均年初预算控制数分配表" xfId="674"/>
    <cellStyle name="链接单元格 2 4" xfId="675"/>
    <cellStyle name="小数_湘财教指〔2017〕84号中央财政支持地方高校改革发展资金" xfId="676"/>
    <cellStyle name="40% - 强调文字颜色 1 2 12" xfId="677"/>
    <cellStyle name="标题 3 2 17" xfId="678"/>
    <cellStyle name="_2010-2012中支地拨款汇总 2_湘财教指〔2017〕84号中央财政支持地方高校改革发展资金" xfId="679"/>
    <cellStyle name="货币 2 11" xfId="680"/>
    <cellStyle name="常规 2 19" xfId="681"/>
    <cellStyle name="常规 2 24" xfId="682"/>
    <cellStyle name="千位分隔 2 4" xfId="683"/>
    <cellStyle name="Input [yellow]" xfId="684"/>
    <cellStyle name="常规 2 2 4 2 11" xfId="685"/>
    <cellStyle name="40% - 强调文字颜色 1 2 14" xfId="686"/>
    <cellStyle name="好_丽江汇总_12.25-发教育厅-2016年高职生均年初预算控制数分配表" xfId="687"/>
    <cellStyle name="40% - 强调文字颜色 1 2 15" xfId="688"/>
    <cellStyle name="40% - 强调文字颜色 1 2 20" xfId="689"/>
    <cellStyle name="60% - 强调文字颜色 6 2 9" xfId="690"/>
    <cellStyle name="汇总 2 11" xfId="691"/>
    <cellStyle name="40% - 强调文字颜色 5 2 4" xfId="692"/>
    <cellStyle name="60% - 着色 1" xfId="693"/>
    <cellStyle name="货币 2 21" xfId="694"/>
    <cellStyle name="货币 2 16" xfId="695"/>
    <cellStyle name="_2014年度预算下达进度表（修改）" xfId="696"/>
    <cellStyle name="常规 9 2 11" xfId="697"/>
    <cellStyle name="好_文体广播事业(按照总人口测算）—20080416_民生政策最低支出需求_12.25-发教育厅-2016年高职生均年初预算控制数分配表" xfId="698"/>
    <cellStyle name="20% - 强调文字颜色 5 2 10" xfId="699"/>
    <cellStyle name="货币 4 5" xfId="700"/>
    <cellStyle name="好_农林水和城市维护标准支出20080505－县区合计_民生政策最低支出需求" xfId="701"/>
    <cellStyle name="Accent3 - 20%" xfId="702"/>
    <cellStyle name="差_行政公检法测算_民生政策最低支出需求_12.25-发教育厅-2016年高职生均年初预算控制数分配表" xfId="703"/>
    <cellStyle name="20% - 强调文字颜色 1 2 9" xfId="704"/>
    <cellStyle name="差_民生政策最低支出需求_财力性转移支付2010年预算参考数" xfId="705"/>
    <cellStyle name="小数 2 2" xfId="706"/>
    <cellStyle name="20% - 强调文字颜色 4 2 17" xfId="707"/>
    <cellStyle name="差_县区合并测算20080421" xfId="708"/>
    <cellStyle name="常规 3 17" xfId="709"/>
    <cellStyle name="常规 3 22" xfId="710"/>
    <cellStyle name="差_汇总表4" xfId="711"/>
    <cellStyle name="链接单元格 2 18" xfId="712"/>
    <cellStyle name="差_县区合并测算20080421_县市旗测算-新科目（含人口规模效应）" xfId="713"/>
    <cellStyle name="好_核定人数对比_财力性转移支付2010年预算参考数_12.25-发教育厅-2016年高职生均年初预算控制数分配表" xfId="714"/>
    <cellStyle name="输出 2 9" xfId="715"/>
    <cellStyle name="40% - 强调文字颜色 2 2 14" xfId="716"/>
    <cellStyle name="好_青海 缺口县区测算(地方填报)_财力性转移支付2010年预算参考数_12.25-发教育厅-2016年高职生均年初预算控制数分配表" xfId="717"/>
    <cellStyle name="差_文体广播事业(按照总人口测算）—20080416_民生政策最低支出需求_财力性转移支付2010年预算参考数" xfId="718"/>
    <cellStyle name="20% - 强调文字颜色 4 4" xfId="719"/>
    <cellStyle name="强调 2" xfId="720"/>
    <cellStyle name="60% - Accent1" xfId="721"/>
    <cellStyle name="20% - 强调文字颜色 2 2 11" xfId="722"/>
    <cellStyle name="好_市辖区测算20080510_不含人员经费系数_财力性转移支付2010年预算参考数_12.25-发教育厅-2016年高职生均年初预算控制数分配表" xfId="723"/>
    <cellStyle name="常规 9 2 15" xfId="724"/>
    <cellStyle name="常规 9 2 20" xfId="725"/>
    <cellStyle name="差_县区合并测算20080423(按照各省比重）_民生政策最低支出需求_财力性转移支付2010年预算参考数" xfId="726"/>
    <cellStyle name="强调文字颜色 3 2_2017年改革发展类资金分配及绩效" xfId="727"/>
    <cellStyle name="汇总 2 9" xfId="728"/>
    <cellStyle name="Total_湘财教指2017-0119号2018年中央支持地方高校改革发展省级资金预算分配表" xfId="729"/>
    <cellStyle name="差_其他部门(按照总人口测算）—20080416_不含人员经费系数" xfId="730"/>
    <cellStyle name="差_2006年34青海" xfId="731"/>
    <cellStyle name="检查单元格 2 19" xfId="732"/>
    <cellStyle name="差_03昭通" xfId="733"/>
    <cellStyle name="差_行政公检法测算_不含人员经费系数_财力性转移支付2010年预算参考数" xfId="734"/>
    <cellStyle name="常规 5 20" xfId="735"/>
    <cellStyle name="常规 5 15" xfId="736"/>
    <cellStyle name="好_文体广播事业(按照总人口测算）—20080416_不含人员经费系数" xfId="737"/>
    <cellStyle name="好_1110洱源县" xfId="738"/>
    <cellStyle name="60% - 强调文字颜色 2 2 20" xfId="739"/>
    <cellStyle name="60% - 强调文字颜色 2 2 15" xfId="740"/>
    <cellStyle name="差_检验表" xfId="741"/>
    <cellStyle name="好_县市旗测算-新科目（20080627）_不含人员经费系数_财力性转移支付2010年预算参考数_12.25-发教育厅-2016年高职生均年初预算控制数分配表" xfId="742"/>
    <cellStyle name="好_重点民生支出需求测算表社保（农村低保）081112_12.25-发教育厅-2016年高职生均年初预算控制数分配表" xfId="743"/>
    <cellStyle name="注释 3" xfId="744"/>
    <cellStyle name="常规 7 19" xfId="745"/>
    <cellStyle name="好_农林水和城市维护标准支出20080505－县区合计_12.25-发教育厅-2016年高职生均年初预算控制数分配表" xfId="746"/>
    <cellStyle name="常规 6 3" xfId="747"/>
    <cellStyle name="好_财政供养人员" xfId="748"/>
    <cellStyle name="好_人员工资和公用经费2_财力性转移支付2010年预算参考数" xfId="749"/>
    <cellStyle name="_2010项目预算申请汇总表_湖南省" xfId="750"/>
    <cellStyle name="货币 4 3" xfId="751"/>
    <cellStyle name="差 2 14" xfId="752"/>
    <cellStyle name="好_总人口_财力性转移支付2010年预算参考数_12.25-发教育厅-2016年高职生均年初预算控制数分配表" xfId="753"/>
    <cellStyle name="常规 5 21" xfId="754"/>
    <cellStyle name="常规 5 16" xfId="755"/>
    <cellStyle name="60% - 强调文字颜色 2 2 16" xfId="756"/>
    <cellStyle name="60% - 强调文字颜色 2 2 21" xfId="757"/>
    <cellStyle name="适中 2_2017年改革发展类资金分配及绩效" xfId="758"/>
    <cellStyle name="好_县区合并测算20080423(按照各省比重）_财力性转移支付2010年预算参考数_12.25-发教育厅-2016年高职生均年初预算控制数分配表" xfId="759"/>
    <cellStyle name="20% - 强调文字颜色 3 2 19" xfId="760"/>
    <cellStyle name="差_汇总_财力性转移支付2010年预算参考数_12.25-发教育厅-2016年高职生均年初预算控制数分配表" xfId="761"/>
    <cellStyle name="好_一般预算支出口径剔除表_12.25-发教育厅-2016年高职生均年初预算控制数分配表" xfId="762"/>
    <cellStyle name="差_同德_财力性转移支付2010年预算参考数" xfId="763"/>
    <cellStyle name="差_汇总_12.25-发教育厅-2016年高职生均年初预算控制数分配表" xfId="764"/>
    <cellStyle name="差_卫生(按照总人口测算）—20080416_不含人员经费系数_财力性转移支付2010年预算参考数_12.25-发教育厅-2016年高职生均年初预算控制数分配表" xfId="765"/>
    <cellStyle name="标题 1 2 2" xfId="766"/>
    <cellStyle name="好_一般预算支出口径剔除表_财力性转移支付2010年预算参考数_12.25-发教育厅-2016年高职生均年初预算控制数分配表" xfId="767"/>
    <cellStyle name="40% - 强调文字颜色 6 2 13" xfId="768"/>
    <cellStyle name="货币 3 8" xfId="769"/>
    <cellStyle name="40% - 强调文字颜色 6 2 4" xfId="770"/>
    <cellStyle name="常规 10 3 21" xfId="771"/>
    <cellStyle name="常规 10 3 16" xfId="772"/>
    <cellStyle name="好_行政公检法测算_不含人员经费系数_12.25-发教育厅-2016年高职生均年初预算控制数分配表" xfId="773"/>
    <cellStyle name="常规 5_2017年改革发展类资金分配及绩效" xfId="774"/>
    <cellStyle name="好_11大理_12.25-发教育厅-2016年高职生均年初预算控制数分配表" xfId="775"/>
    <cellStyle name="注释 2 13" xfId="776"/>
    <cellStyle name="常规 9 16" xfId="777"/>
    <cellStyle name="常规 9 21" xfId="778"/>
    <cellStyle name="好_市辖区测算20080510" xfId="779"/>
    <cellStyle name="差 2 18" xfId="780"/>
    <cellStyle name="常规 10 4" xfId="781"/>
    <cellStyle name="常规 22 10" xfId="782"/>
    <cellStyle name="差_检验表（调整后）_12.25-发教育厅-2016年高职生均年初预算控制数分配表" xfId="783"/>
    <cellStyle name="好_14安徽_12.25-发教育厅-2016年高职生均年初预算控制数分配表" xfId="784"/>
    <cellStyle name="好_分县成本差异系数_财力性转移支付2010年预算参考数" xfId="785"/>
    <cellStyle name="链接单元格 2 16" xfId="786"/>
    <cellStyle name="链接单元格 2 21" xfId="787"/>
    <cellStyle name="差_28四川_财力性转移支付2010年预算参考数_12.25-发教育厅-2016年高职生均年初预算控制数分配表" xfId="788"/>
    <cellStyle name="好_其他部门(按照总人口测算）—20080416" xfId="789"/>
    <cellStyle name="好_2006年28四川" xfId="790"/>
    <cellStyle name="注释 2 6" xfId="791"/>
    <cellStyle name="强调文字颜色 6 2 3" xfId="792"/>
    <cellStyle name="小数 2_2017年改革发展类资金分配及绩效" xfId="793"/>
    <cellStyle name="好_市辖区测算20080510_县市旗测算-新科目（含人口规模效应）_财力性转移支付2010年预算参考数_12.25-发教育厅-2016年高职生均年初预算控制数分配表" xfId="794"/>
    <cellStyle name="好_同德_财力性转移支付2010年预算参考数_12.25-发教育厅-2016年高职生均年初预算控制数分配表" xfId="795"/>
    <cellStyle name="差_县市旗测算-新科目（20080627）_财力性转移支付2010年预算参考数" xfId="796"/>
    <cellStyle name="检查单元格 2 6" xfId="797"/>
    <cellStyle name="差_河南 缺口县区测算(地方填报)_财力性转移支付2010年预算参考数" xfId="798"/>
    <cellStyle name="差_34青海_1" xfId="799"/>
    <cellStyle name="千位分隔 2 2 3" xfId="800"/>
    <cellStyle name="标题 3 2 18" xfId="801"/>
    <cellStyle name="货币 2 12" xfId="802"/>
    <cellStyle name="好_教育(按照总人口测算）—20080416_不含人员经费系数" xfId="803"/>
    <cellStyle name="好_云南 缺口县区测算(地方填报)_财力性转移支付2010年预算参考数_12.25-发教育厅-2016年高职生均年初预算控制数分配表" xfId="804"/>
    <cellStyle name="好_文体广播事业(按照总人口测算）—20080416_县市旗测算-新科目（含人口规模效应）_12.25-发教育厅-2016年高职生均年初预算控制数分配表" xfId="805"/>
    <cellStyle name="差_Book2_财力性转移支付2010年预算参考数_12.25-发教育厅-2016年高职生均年初预算控制数分配表" xfId="806"/>
    <cellStyle name="检查单元格 2 12" xfId="807"/>
    <cellStyle name="标题 4 2_2017年改革发展类资金分配及绩效" xfId="808"/>
    <cellStyle name="好_对口支援新疆资金规模测算表20100106_12.25-发教育厅-2016年高职生均年初预算控制数分配表" xfId="809"/>
    <cellStyle name="标题 4 2 9" xfId="810"/>
    <cellStyle name="好_卫生(按照总人口测算）—20080416_不含人员经费系数" xfId="811"/>
    <cellStyle name="60% - 强调文字颜色 6 2 5" xfId="812"/>
    <cellStyle name="差_发教育厅工资晋级预发第三步津补贴" xfId="813"/>
    <cellStyle name="20% - 强调文字颜色 6 3" xfId="814"/>
    <cellStyle name="货币 2 3" xfId="815"/>
    <cellStyle name="常规 9 2 2" xfId="816"/>
    <cellStyle name="差_缺口县区测算(财政部标准)_财力性转移支付2010年预算参考数_12.25-发教育厅-2016年高职生均年初预算控制数分配表" xfId="817"/>
    <cellStyle name="20% - 强调文字颜色 4 2 11" xfId="818"/>
    <cellStyle name="差_其他部门(按照总人口测算）—20080416_民生政策最低支出需求_12.25-发教育厅-2016年高职生均年初预算控制数分配表" xfId="819"/>
    <cellStyle name="?鹎%U龡&amp;H齲_x0001_C铣_x0014__x0007__x0001__x0001_" xfId="820"/>
    <cellStyle name="好_卫生(按照总人口测算）—20080416_民生政策最低支出需求" xfId="821"/>
    <cellStyle name="输入 2 13" xfId="822"/>
    <cellStyle name="差_2008年支出核定" xfId="823"/>
    <cellStyle name="标题 4 2 7" xfId="824"/>
    <cellStyle name="好_其他部门(按照总人口测算）—20080416_不含人员经费系数_财力性转移支付2010年预算参考数" xfId="825"/>
    <cellStyle name="好_卫生(按照总人口测算）—20080416_民生政策最低支出需求_财力性转移支付2010年预算参考数_12.25-发教育厅-2016年高职生均年初预算控制数分配表" xfId="826"/>
    <cellStyle name="常规 2 23 5" xfId="827"/>
    <cellStyle name="输入 2 12" xfId="828"/>
    <cellStyle name="差_县市旗测算20080508_县市旗测算-新科目（含人口规模效应）_财力性转移支付2010年预算参考数" xfId="829"/>
    <cellStyle name="40% - 强调文字颜色 1 3" xfId="830"/>
    <cellStyle name="常规 9 2" xfId="831"/>
    <cellStyle name="常规 3_12.25-发教育厅工资提标和养老保险改革2016年新增" xfId="832"/>
    <cellStyle name="好_文体广播事业(按照总人口测算）—20080416_县市旗测算-新科目（含人口规模效应）_财力性转移支付2010年预算参考数_12.25-发教育厅-2016年高职生均年初预算控制数分配表" xfId="833"/>
    <cellStyle name="好_缺口县区测算(财政部标准)_财力性转移支付2010年预算参考数" xfId="834"/>
    <cellStyle name="60% - 强调文字颜色 1 2 16" xfId="835"/>
    <cellStyle name="60% - 强调文字颜色 1 2 21" xfId="836"/>
    <cellStyle name="强调文字颜色 3 2 9" xfId="837"/>
    <cellStyle name="差_缺口县区测算(按核定人数)_财力性转移支付2010年预算参考数" xfId="838"/>
    <cellStyle name="好_县区合并测算20080421_财力性转移支付2010年预算参考数_12.25-发教育厅-2016年高职生均年初预算控制数分配表" xfId="839"/>
    <cellStyle name="40% - 强调文字颜色 4 2 11" xfId="840"/>
    <cellStyle name="好_县区合并测算20080421_不含人员经费系数_12.25-发教育厅-2016年高职生均年初预算控制数分配表" xfId="841"/>
    <cellStyle name="好_教育(按照总人口测算）—20080416" xfId="842"/>
    <cellStyle name="60% - 强调文字颜色 3 2 8" xfId="843"/>
    <cellStyle name="40% - 强调文字颜色 2 2 3" xfId="844"/>
    <cellStyle name="常规 35 3 7" xfId="845"/>
    <cellStyle name="好_县区合并测算20080421_不含人员经费系数_财力性转移支付2010年预算参考数" xfId="846"/>
    <cellStyle name="60% - 强调文字颜色 3 2 4" xfId="847"/>
    <cellStyle name="好_湘财教指2017-0119号2018年中央支持地方高校改革发展省级资金预算分配表" xfId="848"/>
    <cellStyle name="差_2007一般预算支出口径剔除表_财力性转移支付2010年预算参考数_12.25-发教育厅-2016年高职生均年初预算控制数分配表" xfId="849"/>
    <cellStyle name="后继超级链接" xfId="850"/>
    <cellStyle name="好_缺口县区测算_财力性转移支付2010年预算参考数" xfId="851"/>
    <cellStyle name="差_其他部门(按照总人口测算）—20080416_县市旗测算-新科目（含人口规模效应）" xfId="852"/>
    <cellStyle name="好_文体广播事业(按照总人口测算）—20080416_财力性转移支付2010年预算参考数_12.25-发教育厅-2016年高职生均年初预算控制数分配表" xfId="853"/>
    <cellStyle name="40% - 强调文字颜色 6 2_2017年改革发展类资金分配及绩效" xfId="854"/>
    <cellStyle name="注释 2 2" xfId="855"/>
    <cellStyle name="好 2 7" xfId="856"/>
    <cellStyle name="好_不含人员经费系数_12.25-发教育厅-2016年高职生均年初预算控制数分配表" xfId="857"/>
    <cellStyle name="强调文字颜色 1 2 13" xfId="858"/>
    <cellStyle name="40% - Accent4" xfId="859"/>
    <cellStyle name="好_山东省民生支出标准" xfId="860"/>
    <cellStyle name="好_云南省2008年转移支付测算——州市本级考核部分及政策性测算_财力性转移支付2010年预算参考数_12.25-发教育厅-2016年高职生均年初预算控制数分配表" xfId="861"/>
    <cellStyle name="Normal - Style1" xfId="862"/>
    <cellStyle name="常规 10 14 2 2 20" xfId="863"/>
    <cellStyle name="常规 10 14 2 2 15" xfId="864"/>
    <cellStyle name="好_县区合并测算20080423(按照各省比重）_民生政策最低支出需求_财力性转移支付2010年预算参考数" xfId="865"/>
    <cellStyle name="Percent [2]" xfId="866"/>
    <cellStyle name="好_县区合并测算20080421_12.25-发教育厅-2016年高职生均年初预算控制数分配表" xfId="867"/>
    <cellStyle name="差_2008年一般预算支出预计_12.25-发教育厅-2016年高职生均年初预算控制数分配表" xfId="868"/>
    <cellStyle name="差_农林水和城市维护标准支出20080505－县区合计_不含人员经费系数_财力性转移支付2010年预算参考数" xfId="869"/>
    <cellStyle name="差_总人口_财力性转移支付2010年预算参考数" xfId="870"/>
    <cellStyle name="差_山东省民生支出标准_财力性转移支付2010年预算参考数" xfId="871"/>
    <cellStyle name="好_县市旗测算-新科目（20080627）_12.25-发教育厅-2016年高职生均年初预算控制数分配表" xfId="872"/>
    <cellStyle name="好_市辖区测算-新科目（20080626）_县市旗测算-新科目（含人口规模效应）_12.25-发教育厅-2016年高职生均年初预算控制数分配表" xfId="873"/>
    <cellStyle name="常规 7 13" xfId="874"/>
    <cellStyle name="烹拳_ +Foil &amp; -FOIL &amp; PAPER" xfId="875"/>
    <cellStyle name="常规 35 6" xfId="876"/>
    <cellStyle name="Input [yellow] 2" xfId="877"/>
    <cellStyle name="差_34青海_12.25-发教育厅-2016年高职生均年初预算控制数分配表" xfId="878"/>
    <cellStyle name="好_县市旗测算20080508_不含人员经费系数_12.25-发教育厅-2016年高职生均年初预算控制数分配表" xfId="879"/>
    <cellStyle name="标题 4 2 14" xfId="880"/>
    <cellStyle name="好_县市旗测算20080508_不含人员经费系数_财力性转移支付2010年预算参考数_12.25-发教育厅-2016年高职生均年初预算控制数分配表" xfId="881"/>
    <cellStyle name="差_34青海_财力性转移支付2010年预算参考数_12.25-发教育厅-2016年高职生均年初预算控制数分配表" xfId="882"/>
    <cellStyle name="货币 4 19" xfId="883"/>
    <cellStyle name="差_危改资金测算" xfId="884"/>
    <cellStyle name="常规 5 5" xfId="885"/>
    <cellStyle name="输出 2 12" xfId="886"/>
    <cellStyle name="计算 2 13" xfId="887"/>
    <cellStyle name="60% - 强调文字颜色 2 2 5" xfId="888"/>
    <cellStyle name="差_人员工资和公用经费2_财力性转移支付2010年预算参考数" xfId="889"/>
    <cellStyle name="40% - 强调文字颜色 3 2 15" xfId="890"/>
    <cellStyle name="40% - 强调文字颜色 3 2 20" xfId="891"/>
    <cellStyle name="差_农林水和城市维护标准支出20080505－县区合计_民生政策最低支出需求_财力性转移支付2010年预算参考数" xfId="892"/>
    <cellStyle name="差_农林水和城市维护标准支出20080505－县区合计_财力性转移支付2010年预算参考数_12.25-发教育厅-2016年高职生均年初预算控制数分配表" xfId="893"/>
    <cellStyle name="输入 2 4" xfId="894"/>
    <cellStyle name="适中 3" xfId="895"/>
    <cellStyle name="好_河南 缺口县区测算(地方填报白)_财力性转移支付2010年预算参考数_12.25-发教育厅-2016年高职生均年初预算控制数分配表" xfId="896"/>
    <cellStyle name="20% - 着色 4" xfId="897"/>
    <cellStyle name="适中 2 10" xfId="898"/>
    <cellStyle name="标题 4 2 18" xfId="899"/>
    <cellStyle name="差_卫生(按照总人口测算）—20080416_不含人员经费系数" xfId="900"/>
    <cellStyle name="20% - 强调文字颜色 3 2 5" xfId="901"/>
    <cellStyle name="好_一般预算支出口径剔除表" xfId="902"/>
    <cellStyle name="千位分隔 2 21" xfId="903"/>
    <cellStyle name="千位分隔 2 16" xfId="904"/>
    <cellStyle name="差_汇总_财力性转移支付2010年预算参考数" xfId="905"/>
    <cellStyle name="好_县市旗测算-新科目（20080626）_财力性转移支付2010年预算参考数" xfId="906"/>
    <cellStyle name="好_县市旗测算-新科目（20080626）_财力性转移支付2010年预算参考数_12.25-发教育厅-2016年高职生均年初预算控制数分配表" xfId="907"/>
    <cellStyle name="Norma,_laroux_4_营业在建 (2)_E21" xfId="908"/>
    <cellStyle name="汇总 2 13" xfId="909"/>
    <cellStyle name="40% - 强调文字颜色 5 2 6" xfId="910"/>
    <cellStyle name="好_县市旗测算-新科目（20080626）_民生政策最低支出需求_12.25-发教育厅-2016年高职生均年初预算控制数分配表" xfId="911"/>
    <cellStyle name="60% - 强调文字颜色 5 2 18" xfId="912"/>
    <cellStyle name="差_其他部门(按照总人口测算）—20080416_县市旗测算-新科目（含人口规模效应）_财力性转移支付2010年预算参考数_12.25-发教育厅-2016年高职生均年初预算控制数分配表" xfId="913"/>
    <cellStyle name="强调文字颜色 4 2 15" xfId="914"/>
    <cellStyle name="强调文字颜色 4 2 20" xfId="915"/>
    <cellStyle name="差_人员工资和公用经费2_12.25-发教育厅-2016年高职生均年初预算控制数分配表" xfId="916"/>
    <cellStyle name="好_卫生(按照总人口测算）—20080416_民生政策最低支出需求_财力性转移支付2010年预算参考数" xfId="917"/>
    <cellStyle name="常规 7 22" xfId="918"/>
    <cellStyle name="常规 7 17" xfId="919"/>
    <cellStyle name="适中 2 9" xfId="920"/>
    <cellStyle name="60% - 强调文字颜色 1 2 20" xfId="921"/>
    <cellStyle name="60% - 强调文字颜色 1 2 15" xfId="922"/>
    <cellStyle name="强调文字颜色 3 2 8" xfId="923"/>
    <cellStyle name="标题 5 2" xfId="924"/>
    <cellStyle name="标题 2 2 12" xfId="925"/>
    <cellStyle name="好_职　2014年职成教育第二批专项经费分配表(分发）" xfId="926"/>
    <cellStyle name="常规 3 7" xfId="927"/>
    <cellStyle name="差_其他部门(按照总人口测算）—20080416_民生政策最低支出需求" xfId="928"/>
    <cellStyle name="常规 2 2 4 2" xfId="929"/>
    <cellStyle name="常规 2 2 4 3 7" xfId="930"/>
    <cellStyle name="Date" xfId="931"/>
    <cellStyle name="常规 10 3 20" xfId="932"/>
    <cellStyle name="常规 10 3 15" xfId="933"/>
    <cellStyle name="40% - 强调文字颜色 6 2 3" xfId="934"/>
    <cellStyle name="40% - 强调文字颜色 6 2 12" xfId="935"/>
    <cellStyle name="货币 3 7" xfId="936"/>
    <cellStyle name="差_530629_2006年县级财政报表附表_12.25-发教育厅-2016年高职生均年初预算控制数分配表" xfId="937"/>
    <cellStyle name="货币 2" xfId="938"/>
    <cellStyle name="货币 2 15" xfId="939"/>
    <cellStyle name="货币 2 20" xfId="940"/>
    <cellStyle name="寘嬫愗傝_Region Orders (2)" xfId="941"/>
    <cellStyle name="好_市辖区测算20080510_不含人员经费系数_财力性转移支付2010年预算参考数" xfId="942"/>
    <cellStyle name="好_教育(按照总人口测算）—20080416_不含人员经费系数_财力性转移支付2010年预算参考数_12.25-发教育厅-2016年高职生均年初预算控制数分配表" xfId="943"/>
    <cellStyle name="常规 7 9" xfId="944"/>
    <cellStyle name="40% - 强调文字颜色 6 2 10" xfId="945"/>
    <cellStyle name="货币 3 5" xfId="946"/>
    <cellStyle name="好_缺口县区测算(按2007支出增长25%测算)" xfId="947"/>
    <cellStyle name="Calc Currency (0)" xfId="948"/>
    <cellStyle name="检查单元格 2 8" xfId="949"/>
    <cellStyle name="常规 4" xfId="950"/>
    <cellStyle name="好_总人口_财力性转移支付2010年预算参考数" xfId="951"/>
    <cellStyle name="汇总 2" xfId="952"/>
    <cellStyle name="20% - 强调文字颜色 1 3" xfId="953"/>
    <cellStyle name="强调文字颜色 2 2 13" xfId="954"/>
    <cellStyle name="好_12滨州" xfId="955"/>
    <cellStyle name="40% - 强调文字颜色 3 3" xfId="956"/>
    <cellStyle name="小数 3" xfId="957"/>
    <cellStyle name="汇总 2 6" xfId="958"/>
    <cellStyle name="差_2006年22湖南_12.25-发教育厅-2016年高职生均年初预算控制数分配表" xfId="959"/>
    <cellStyle name="60% - 强调文字颜色 3 2 5" xfId="960"/>
    <cellStyle name="差_市辖区测算-新科目（20080626）_民生政策最低支出需求_财力性转移支付2010年预算参考数" xfId="961"/>
    <cellStyle name="好_县市旗测算20080508_财力性转移支付2010年预算参考数_12.25-发教育厅-2016年高职生均年初预算控制数分配表" xfId="962"/>
    <cellStyle name="好_文体广播部门_12.25-发教育厅-2016年高职生均年初预算控制数分配表" xfId="963"/>
    <cellStyle name="好_县区合并测算20080423(按照各省比重）_财力性转移支付2010年预算参考数" xfId="964"/>
    <cellStyle name="好_M01-2(州市补助收入)_12.25-发教育厅-2016年高职生均年初预算控制数分配表" xfId="965"/>
    <cellStyle name="差_1110洱源县" xfId="966"/>
    <cellStyle name="Explanatory Text" xfId="967"/>
    <cellStyle name="货币 2 19" xfId="968"/>
    <cellStyle name="强调文字颜色 1 2 8" xfId="969"/>
    <cellStyle name="差_09黑龙江_财力性转移支付2010年预算参考数_12.25-发教育厅-2016年高职生均年初预算控制数分配表" xfId="970"/>
    <cellStyle name="好_其他部门(按照总人口测算）—20080416_财力性转移支付2010年预算参考数" xfId="971"/>
    <cellStyle name="差_人员工资和公用经费" xfId="972"/>
    <cellStyle name="好_行政（人员）_县市旗测算-新科目（含人口规模效应）_财力性转移支付2010年预算参考数_12.25-发教育厅-2016年高职生均年初预算控制数分配表" xfId="973"/>
    <cellStyle name="检查单元格 2 7" xfId="974"/>
    <cellStyle name="货币 3 19" xfId="975"/>
    <cellStyle name="差_0502通海县" xfId="976"/>
    <cellStyle name="强调文字颜色 6 2 4" xfId="977"/>
    <cellStyle name="常规 2 2 4 3 2" xfId="978"/>
    <cellStyle name="好_其他部门(按照总人口测算）—20080416_不含人员经费系数_12.25-发教育厅-2016年高职生均年初预算控制数分配表" xfId="979"/>
    <cellStyle name="60% - 强调文字颜色 6 4" xfId="980"/>
    <cellStyle name="强调文字颜色 5 2" xfId="981"/>
    <cellStyle name="汇总 2 17" xfId="982"/>
    <cellStyle name="20% - 强调文字颜色 4 2 5" xfId="983"/>
    <cellStyle name="差_山东省民生支出标准" xfId="984"/>
    <cellStyle name="差_农林水和城市维护标准支出20080505－县区合计_县市旗测算-新科目（含人口规模效应）_财力性转移支付2010年预算参考数_12.25-发教育厅-2016年高职生均年初预算控制数分配表" xfId="985"/>
    <cellStyle name="常规 10 2 2 19" xfId="986"/>
    <cellStyle name="20% - 强调文字颜色 6 2 6" xfId="987"/>
    <cellStyle name="Accent3 - 40%" xfId="988"/>
    <cellStyle name="常规 2 3 16" xfId="989"/>
    <cellStyle name="常规 2 3 21" xfId="990"/>
    <cellStyle name="差_2008年全省汇总收支计算表_12.25-发教育厅-2016年高职生均年初预算控制数分配表" xfId="991"/>
    <cellStyle name="常规 11_01综合类2010" xfId="992"/>
    <cellStyle name="常规 35 17" xfId="993"/>
    <cellStyle name="常规 35 22" xfId="994"/>
    <cellStyle name="好_附表" xfId="995"/>
    <cellStyle name="货币 4 4" xfId="996"/>
    <cellStyle name="差_县市旗测算20080508_民生政策最低支出需求_12.25-发教育厅-2016年高职生均年初预算控制数分配表" xfId="997"/>
    <cellStyle name="Total" xfId="998"/>
    <cellStyle name="好_农林水和城市维护标准支出20080505－县区合计_不含人员经费系数" xfId="999"/>
    <cellStyle name="常规 8 8" xfId="1000"/>
    <cellStyle name="60% - 着色 3" xfId="1001"/>
    <cellStyle name="差_09黑龙江_财力性转移支付2010年预算参考数" xfId="1002"/>
    <cellStyle name="60% - 强调文字颜色 5 2 7" xfId="1003"/>
    <cellStyle name="40% - 强调文字颜色 4 2 2" xfId="1004"/>
    <cellStyle name="好_缺口县区测算(按核定人数)_12.25-发教育厅-2016年高职生均年初预算控制数分配表" xfId="1005"/>
    <cellStyle name="计算 2 14" xfId="1006"/>
    <cellStyle name="60% - 强调文字颜色 2 2 6" xfId="1007"/>
    <cellStyle name="好_缺口县区测算(财政部标准)" xfId="1008"/>
    <cellStyle name="好_测算结果汇总_财力性转移支付2010年预算参考数" xfId="1009"/>
    <cellStyle name="20% - 强调文字颜色 4 2 19" xfId="1010"/>
    <cellStyle name="注释 2 19" xfId="1011"/>
    <cellStyle name="60% - 强调文字颜色 2 2 10" xfId="1012"/>
    <cellStyle name="差_县区合并测算20080423(按照各省比重）_民生政策最低支出需求_财力性转移支付2010年预算参考数_12.25-发教育厅-2016年高职生均年初预算控制数分配表" xfId="1013"/>
    <cellStyle name="差_20河南_财力性转移支付2010年预算参考数_12.25-发教育厅-2016年高职生均年初预算控制数分配表" xfId="1014"/>
    <cellStyle name="好_09黑龙江" xfId="1015"/>
    <cellStyle name="60% - 强调文字颜色 2 2 11" xfId="1016"/>
    <cellStyle name="差_1_财力性转移支付2010年预算参考数_12.25-发教育厅-2016年高职生均年初预算控制数分配表" xfId="1017"/>
    <cellStyle name="标题 2 2 8" xfId="1018"/>
    <cellStyle name="好_2006年水利统计指标统计表_财力性转移支付2010年预算参考数" xfId="1019"/>
    <cellStyle name="解释性文本 2 11" xfId="1020"/>
    <cellStyle name="差_12.25-发教育厅-2016年高职生均年初预算控制数分配表" xfId="1021"/>
    <cellStyle name="常规 5 4" xfId="1022"/>
    <cellStyle name="输出 2 11" xfId="1023"/>
    <cellStyle name="差_行政公检法测算_民生政策最低支出需求_财力性转移支付2010年预算参考数" xfId="1024"/>
    <cellStyle name="好_测算结果汇总_12.25-发教育厅-2016年高职生均年初预算控制数分配表" xfId="1025"/>
    <cellStyle name="常规 10 14 2 2" xfId="1026"/>
    <cellStyle name="常规 4 2 8" xfId="1027"/>
    <cellStyle name="捠壿 [0.00]_Region Orders (2)" xfId="1028"/>
    <cellStyle name="60% - 强调文字颜色 6 2 14" xfId="1029"/>
    <cellStyle name="Accent4 - 60%" xfId="1030"/>
    <cellStyle name="好_行政(燃修费)" xfId="1031"/>
    <cellStyle name="好_Book2_12.25-发教育厅-2016年高职生均年初预算控制数分配表" xfId="1032"/>
    <cellStyle name="20% - 强调文字颜色 3 2 17" xfId="1033"/>
    <cellStyle name="解释性文本 2 17" xfId="1034"/>
    <cellStyle name="差_分县成本差异系数" xfId="1035"/>
    <cellStyle name="60% - 强调文字颜色 6 2 17" xfId="1036"/>
    <cellStyle name="检查单元格 2 2" xfId="1037"/>
    <cellStyle name="差_反馈教科文(增人增支教育厅）" xfId="1038"/>
    <cellStyle name="差_教科文12.30(工资提标清算)" xfId="1039"/>
    <cellStyle name="差_2006年33甘肃_12.25-发教育厅-2016年高职生均年初预算控制数分配表" xfId="1040"/>
    <cellStyle name="20% - 强调文字颜色 6 2 17" xfId="1041"/>
    <cellStyle name="好_5334_2006年迪庆县级财政报表附表_12.25-发教育厅-2016年高职生均年初预算控制数分配表" xfId="1042"/>
    <cellStyle name="常规 6 10" xfId="1043"/>
    <cellStyle name="好_其他部门(按照总人口测算）—20080416_县市旗测算-新科目（含人口规模效应）" xfId="1044"/>
    <cellStyle name="解释性文本 2 5" xfId="1045"/>
    <cellStyle name="标题 7" xfId="1046"/>
    <cellStyle name="好_行政(燃修费)_不含人员经费系数_财力性转移支付2010年预算参考数" xfId="1047"/>
    <cellStyle name="好_财政供养人员_12.25-发教育厅-2016年高职生均年初预算控制数分配表" xfId="1048"/>
    <cellStyle name="好_人员工资和公用经费2_财力性转移支付2010年预算参考数_12.25-发教育厅-2016年高职生均年初预算控制数分配表" xfId="1049"/>
    <cellStyle name="40% - 强调文字颜色 4 2 3" xfId="1050"/>
    <cellStyle name="60% - 强调文字颜色 5 2 8" xfId="1051"/>
    <cellStyle name="差_县区合并测算20080423(按照各省比重）_不含人员经费系数_财力性转移支付2010年预算参考数" xfId="1052"/>
    <cellStyle name="差_河南 缺口县区测算(地方填报白)_12.25-发教育厅-2016年高职生均年初预算控制数分配表" xfId="1053"/>
    <cellStyle name="好_农林水和城市维护标准支出20080505－县区合计_县市旗测算-新科目（含人口规模效应）_财力性转移支付2010年预算参考数" xfId="1054"/>
    <cellStyle name="40% - 强调文字颜色 1 2 18" xfId="1055"/>
    <cellStyle name="标题 1 2 10" xfId="1056"/>
    <cellStyle name="常规 10 14 2 2 18" xfId="1057"/>
    <cellStyle name="差_县区合并测算20080423(按照各省比重）_县市旗测算-新科目（含人口规模效应）_财力性转移支付2010年预算参考数" xfId="1058"/>
    <cellStyle name="常规 22 16" xfId="1059"/>
    <cellStyle name="Accent5" xfId="1060"/>
    <cellStyle name="好_市辖区测算20080510_民生政策最低支出需求" xfId="1061"/>
    <cellStyle name="60% - 强调文字颜色 3 2 3" xfId="1062"/>
    <cellStyle name="差_11大理_12.25-发教育厅-2016年高职生均年初预算控制数分配表" xfId="1063"/>
    <cellStyle name="好_卫生(按照总人口测算）—20080416_12.25-发教育厅-2016年高职生均年初预算控制数分配表" xfId="1064"/>
    <cellStyle name="标题 4 2 2" xfId="1065"/>
    <cellStyle name="差_缺口县区测算_财力性转移支付2010年预算参考数_12.25-发教育厅-2016年高职生均年初预算控制数分配表" xfId="1066"/>
    <cellStyle name="常规 10 3 11" xfId="1067"/>
    <cellStyle name="货币 3 3" xfId="1068"/>
    <cellStyle name="标题 4 2 12" xfId="1069"/>
    <cellStyle name="差_28四川" xfId="1070"/>
    <cellStyle name="适中 2 19" xfId="1071"/>
    <cellStyle name="警告文本 2 2" xfId="1072"/>
    <cellStyle name="强调文字颜色 3 2 14" xfId="1073"/>
    <cellStyle name="输入 2 16" xfId="1074"/>
    <cellStyle name="输入 2 21" xfId="1075"/>
    <cellStyle name="差_2007年收支情况及2008年收支预计表(汇总表)" xfId="1076"/>
    <cellStyle name="检查单元格 2_2017年改革发展类资金分配及绩效" xfId="1077"/>
    <cellStyle name="强调 3" xfId="1078"/>
    <cellStyle name="差_市辖区测算20080510_县市旗测算-新科目（含人口规模效应）_财力性转移支付2010年预算参考数" xfId="1079"/>
    <cellStyle name="60% - Accent2" xfId="1080"/>
    <cellStyle name="20% - 强调文字颜色 2 2 12" xfId="1081"/>
    <cellStyle name="常规 2 2" xfId="1082"/>
    <cellStyle name="好_文体广播事业(按照总人口测算）—20080416" xfId="1083"/>
    <cellStyle name="20% - 强调文字颜色 6 2 2" xfId="1084"/>
    <cellStyle name="常规 10 2 2 20" xfId="1085"/>
    <cellStyle name="常规 10 2 2 15" xfId="1086"/>
    <cellStyle name="强调文字颜色 3 2 17" xfId="1087"/>
    <cellStyle name="好_危改资金测算_12.25-发教育厅-2016年高职生均年初预算控制数分配表" xfId="1088"/>
    <cellStyle name="好_文体广播部门" xfId="1089"/>
    <cellStyle name="Header1" xfId="1090"/>
    <cellStyle name="强调文字颜色 5 2 2" xfId="1091"/>
    <cellStyle name="好_卫生(按照总人口测算）—20080416" xfId="1092"/>
    <cellStyle name="适中 2 18" xfId="1093"/>
    <cellStyle name="输入 2 20" xfId="1094"/>
    <cellStyle name="输入 2 15" xfId="1095"/>
    <cellStyle name="检查单元格 2 15" xfId="1096"/>
    <cellStyle name="检查单元格 2 20" xfId="1097"/>
    <cellStyle name="好_缺口县区测算（11.13）_财力性转移支付2010年预算参考数_12.25-发教育厅-2016年高职生均年初预算控制数分配表" xfId="1098"/>
    <cellStyle name="汇总 2_2017年改革发展类资金分配及绩效" xfId="1099"/>
    <cellStyle name="常规 4 2 14" xfId="1100"/>
    <cellStyle name="好_云南省2008年转移支付测算——州市本级考核部分及政策性测算_财力性转移支付2010年预算参考数" xfId="1101"/>
    <cellStyle name="好_市辖区测算20080510_民生政策最低支出需求_12.25-发教育厅-2016年高职生均年初预算控制数分配表" xfId="1102"/>
    <cellStyle name="强调文字颜色 2 3" xfId="1103"/>
    <cellStyle name="警告文本 2 9" xfId="1104"/>
    <cellStyle name="常规 10 2 2 5" xfId="1105"/>
    <cellStyle name="链接单元格 2 8" xfId="1106"/>
    <cellStyle name="差_分县成本差异系数_不含人员经费系数" xfId="1107"/>
    <cellStyle name="20% - 强调文字颜色 2 2 18" xfId="1108"/>
    <cellStyle name="常规 2 8" xfId="1109"/>
    <cellStyle name="输入 2" xfId="1110"/>
    <cellStyle name="好_自行调整差异系数顺序_12.25-发教育厅-2016年高职生均年初预算控制数分配表" xfId="1111"/>
    <cellStyle name="解释性文本 2 8" xfId="1112"/>
    <cellStyle name="40% - 强调文字颜色 3 2 14" xfId="1113"/>
    <cellStyle name="输入 2 3" xfId="1114"/>
    <cellStyle name="好_河南 缺口县区测算(地方填报)_12.25-发教育厅-2016年高职生均年初预算控制数分配表" xfId="1115"/>
    <cellStyle name="差_0605石屏县" xfId="1116"/>
    <cellStyle name="强调文字颜色 1 2 18" xfId="1117"/>
    <cellStyle name="好_文体广播事业(按照总人口测算）—20080416_不含人员经费系数_12.25-发教育厅-2016年高职生均年初预算控制数分配表" xfId="1118"/>
    <cellStyle name="检查单元格 2 9" xfId="1119"/>
    <cellStyle name="常规 130" xfId="1120"/>
    <cellStyle name="差_12.25-发教育厅-2015年老职工住房补贴审核表" xfId="1121"/>
    <cellStyle name="强调文字颜色 2 2 3" xfId="1122"/>
    <cellStyle name="20% - Accent2" xfId="1123"/>
    <cellStyle name="好_其他部门(按照总人口测算）—20080416_县市旗测算-新科目（含人口规模效应）_财力性转移支付2010年预算参考数_12.25-发教育厅-2016年高职生均年初预算控制数分配表" xfId="1124"/>
    <cellStyle name="Accent5 - 40%" xfId="1125"/>
    <cellStyle name="好_不含人员经费系数_财力性转移支付2010年预算参考数" xfId="1126"/>
    <cellStyle name="千分位[0]_ 白土" xfId="1127"/>
    <cellStyle name="_ET_STYLE_NoName_00__Book1" xfId="1128"/>
    <cellStyle name="差_县市旗测算-新科目（20080626）_民生政策最低支出需求_12.25-发教育厅-2016年高职生均年初预算控制数分配表" xfId="1129"/>
    <cellStyle name="好_湘财教指277" xfId="1130"/>
    <cellStyle name="差_河南 缺口县区测算(地方填报白)" xfId="1131"/>
    <cellStyle name="差_卫生(按照总人口测算）—20080416" xfId="1132"/>
    <cellStyle name="输入 2 9" xfId="1133"/>
    <cellStyle name="差_危改资金测算_财力性转移支付2010年预算参考数_12.25-发教育厅-2016年高职生均年初预算控制数分配表" xfId="1134"/>
    <cellStyle name="计算 2 5" xfId="1135"/>
    <cellStyle name="普通_ 白土" xfId="1136"/>
    <cellStyle name="差_行政（人员）_不含人员经费系数_12.25-发教育厅-2016年高职生均年初预算控制数分配表" xfId="1137"/>
    <cellStyle name="注释 2" xfId="1138"/>
    <cellStyle name="常规 7 18" xfId="1139"/>
    <cellStyle name="差_2015年高等教育教职工和学生情况" xfId="1140"/>
    <cellStyle name="差_第一部分：综合全_12.25-发教育厅-2016年高职生均年初预算控制数分配表" xfId="1141"/>
    <cellStyle name="HEADING2" xfId="1142"/>
    <cellStyle name="60% - 着色 6" xfId="1143"/>
    <cellStyle name="常规 2 2 8" xfId="1144"/>
    <cellStyle name="解释性文本 2 6" xfId="1145"/>
    <cellStyle name="差_2006年全省财力计算表（中央、决算）_12.25-发教育厅-2016年高职生均年初预算控制数分配表" xfId="1146"/>
    <cellStyle name="差_县区合并测算20080423(按照各省比重）" xfId="1147"/>
    <cellStyle name="20% - 强调文字颜色 6 2 3" xfId="1148"/>
    <cellStyle name="常规 10 2 2 21" xfId="1149"/>
    <cellStyle name="常规 10 2 2 16" xfId="1150"/>
    <cellStyle name="差_2015年高职生均拨款奖补资金分配方案(200万托底）" xfId="1151"/>
    <cellStyle name="差_县市旗测算20080508_民生政策最低支出需求_财力性转移支付2010年预算参考数_12.25-发教育厅-2016年高职生均年初预算控制数分配表" xfId="1152"/>
    <cellStyle name="好_0502通海县_12.25-发教育厅-2016年高职生均年初预算控制数分配表" xfId="1153"/>
    <cellStyle name="强调文字颜色 3 2 12" xfId="1154"/>
    <cellStyle name="适中 2 17" xfId="1155"/>
    <cellStyle name="注释 2 3" xfId="1156"/>
    <cellStyle name="好 2 8" xfId="1157"/>
    <cellStyle name="好_2008年全省汇总收支计算表_财力性转移支付2010年预算参考数_12.25-发教育厅-2016年高职生均年初预算控制数分配表" xfId="1158"/>
    <cellStyle name="Total 2" xfId="1159"/>
    <cellStyle name="表标题 3" xfId="1160"/>
    <cellStyle name="常规 2 2 4 15" xfId="1161"/>
    <cellStyle name="常规 2 2 4 20" xfId="1162"/>
    <cellStyle name="_ET_STYLE_NoName_00__Sheet3" xfId="1163"/>
    <cellStyle name="样式 1" xfId="1164"/>
    <cellStyle name="好_缺口县区测算_财力性转移支付2010年预算参考数_12.25-发教育厅-2016年高职生均年初预算控制数分配表" xfId="1165"/>
    <cellStyle name="常规_2009年国家奖助学金分配基础数据一览表" xfId="1166"/>
    <cellStyle name="常规 10 2 2 14" xfId="1167"/>
    <cellStyle name="标题 4 2 4" xfId="1168"/>
    <cellStyle name="60% - 强调文字颜色 4 2 12" xfId="1169"/>
    <cellStyle name="差_农林水和城市维护标准支出20080505－县区合计_12.25-发教育厅-2016年高职生均年初预算控制数分配表" xfId="1170"/>
    <cellStyle name="差_安徽 缺口县区测算(地方填报)1" xfId="1171"/>
    <cellStyle name="差 2 5" xfId="1172"/>
    <cellStyle name="未定义" xfId="1173"/>
    <cellStyle name="好_市辖区测算20080510_12.25-发教育厅-2016年高职生均年初预算控制数分配表" xfId="1174"/>
    <cellStyle name="常规 2 23 2" xfId="1175"/>
    <cellStyle name="千位分隔 2 3 2" xfId="1176"/>
    <cellStyle name="Milliers [0]_!!!GO" xfId="1177"/>
    <cellStyle name="差_2008计算资料（8月5）" xfId="1178"/>
    <cellStyle name="注释 2 11" xfId="1179"/>
    <cellStyle name="好_成本差异系数（含人口规模）_12.25-发教育厅-2016年高职生均年初预算控制数分配表" xfId="1180"/>
    <cellStyle name="差_2007年一般预算支出剔除_财力性转移支付2010年预算参考数" xfId="1181"/>
    <cellStyle name="Accent1 - 60%" xfId="1182"/>
    <cellStyle name="好_云南 缺口县区测算(地方填报)_12.25-发教育厅-2016年高职生均年初预算控制数分配表" xfId="1183"/>
    <cellStyle name="差_农林水和城市维护标准支出20080505－县区合计_不含人员经费系数_12.25-发教育厅-2016年高职生均年初预算控制数分配表" xfId="1184"/>
    <cellStyle name="差_缺口县区测算（11.13）" xfId="1185"/>
    <cellStyle name="_湘财教指〔2015〕45号省教育厅预拨提标表" xfId="1186"/>
    <cellStyle name="差_总人口_12.25-发教育厅-2016年高职生均年初预算控制数分配表" xfId="1187"/>
    <cellStyle name="常规 2 2 4 2 12" xfId="1188"/>
    <cellStyle name="千位分隔 2 5" xfId="1189"/>
    <cellStyle name="好_人员工资和公用经费2" xfId="1190"/>
    <cellStyle name="差_11大理_财力性转移支付2010年预算参考数_12.25-发教育厅-2016年高职生均年初预算控制数分配表" xfId="1191"/>
    <cellStyle name="检查单元格 2 17" xfId="1192"/>
    <cellStyle name="差_14安徽_12.25-发教育厅-2016年高职生均年初预算控制数分配表" xfId="1193"/>
    <cellStyle name="常规 2 3 14" xfId="1194"/>
    <cellStyle name="40% - 强调文字颜色 2 2" xfId="1195"/>
    <cellStyle name="差_2008年支出核定_12.25-发教育厅-2016年高职生均年初预算控制数分配表" xfId="1196"/>
    <cellStyle name="好_2014年职成教育第一批专项资金分配表" xfId="1197"/>
    <cellStyle name="千位分隔 2 7" xfId="1198"/>
    <cellStyle name="常规 2 2 4 2 14" xfId="1199"/>
    <cellStyle name="差_行政（人员）_财力性转移支付2010年预算参考数_12.25-发教育厅-2016年高职生均年初预算控制数分配表" xfId="1200"/>
    <cellStyle name="常规 6 19" xfId="1201"/>
    <cellStyle name="输入 2 2" xfId="1202"/>
    <cellStyle name="60% - 强调文字颜色 1 2 19" xfId="1203"/>
    <cellStyle name="差_自行调整差异系数顺序_12.25-发教育厅-2016年高职生均年初预算控制数分配表" xfId="1204"/>
    <cellStyle name="好_市辖区测算-新科目（20080626）_财力性转移支付2010年预算参考数_12.25-发教育厅-2016年高职生均年初预算控制数分配表" xfId="1205"/>
    <cellStyle name="解释性文本 2 14" xfId="1206"/>
    <cellStyle name="20% - 强调文字颜色 3 2 8" xfId="1207"/>
    <cellStyle name="千位分隔 2 19" xfId="1208"/>
    <cellStyle name="输出 2 3" xfId="1209"/>
    <cellStyle name="检查单元格 2 18" xfId="1210"/>
    <cellStyle name="差_教育(按照总人口测算）—20080416_县市旗测算-新科目（含人口规模效应）_财力性转移支付2010年预算参考数_12.25-发教育厅-2016年高职生均年初预算控制数分配表" xfId="1211"/>
    <cellStyle name="适中 2 13" xfId="1212"/>
    <cellStyle name="Heading 1" xfId="1213"/>
    <cellStyle name="差_一般预算支出口径剔除表_12.25-发教育厅-2016年高职生均年初预算控制数分配表" xfId="1214"/>
    <cellStyle name="着色 3" xfId="1215"/>
    <cellStyle name="差_县市旗测算-新科目（20080626）" xfId="1216"/>
    <cellStyle name="适中 2 3" xfId="1217"/>
    <cellStyle name="强调文字颜色 3 2 2" xfId="1218"/>
    <cellStyle name="差_核定人数对比" xfId="1219"/>
    <cellStyle name="常规 11 13" xfId="1220"/>
    <cellStyle name="好_市辖区测算20080510_民生政策最低支出需求_财力性转移支付2010年预算参考数_12.25-发教育厅-2016年高职生均年初预算控制数分配表" xfId="1221"/>
    <cellStyle name="适中 4" xfId="1222"/>
    <cellStyle name="常规 3 2 2" xfId="1223"/>
    <cellStyle name="适中 2 11" xfId="1224"/>
    <cellStyle name="20% - 着色 5" xfId="1225"/>
    <cellStyle name="差_人员工资和公用经费3_财力性转移支付2010年预算参考数" xfId="1226"/>
    <cellStyle name="着色 1" xfId="1227"/>
    <cellStyle name="强调文字颜色 4 2 10" xfId="1228"/>
    <cellStyle name="好_财政供养人员_财力性转移支付2010年预算参考数" xfId="1229"/>
    <cellStyle name="链接单元格 2 13" xfId="1230"/>
    <cellStyle name="货币 4 17" xfId="1231"/>
    <cellStyle name="常规 10 14 2 2 21" xfId="1232"/>
    <cellStyle name="常规 10 14 2 2 16" xfId="1233"/>
    <cellStyle name="好_县市旗测算20080508_县市旗测算-新科目（含人口规模效应）_财力性转移支付2010年预算参考数_12.25-发教育厅-2016年高职生均年初预算控制数分配表" xfId="1234"/>
    <cellStyle name="Accent3" xfId="1235"/>
    <cellStyle name="差_2014市县可用财力（提供处室）" xfId="1236"/>
    <cellStyle name="常规 10 8" xfId="1237"/>
    <cellStyle name="差_2008年预计支出与2007年对比_12.25-发教育厅-2016年高职生均年初预算控制数分配表" xfId="1238"/>
    <cellStyle name="差_平邑_12.25-发教育厅-2016年高职生均年初预算控制数分配表" xfId="1239"/>
    <cellStyle name="强调文字颜色 2 2 9" xfId="1240"/>
    <cellStyle name="40% - 强调文字颜色 5 2 11" xfId="1241"/>
    <cellStyle name="常规 5 7" xfId="1242"/>
    <cellStyle name="输出 2 14" xfId="1243"/>
    <cellStyle name="好_20河南" xfId="1244"/>
    <cellStyle name="计算 2 20" xfId="1245"/>
    <cellStyle name="计算 2 15" xfId="1246"/>
    <cellStyle name="40% - 强调文字颜色 1 2 2" xfId="1247"/>
    <cellStyle name="60% - 强调文字颜色 2 2 7" xfId="1248"/>
    <cellStyle name="好_县市旗测算-新科目（20080627）_财力性转移支付2010年预算参考数_12.25-发教育厅-2016年高职生均年初预算控制数分配表" xfId="1249"/>
    <cellStyle name="千位分隔[0] 3" xfId="1250"/>
    <cellStyle name="好_20河南_12.25-发教育厅-2016年高职生均年初预算控制数分配表" xfId="1251"/>
    <cellStyle name="好_卫生(按照总人口测算）—20080416_县市旗测算-新科目（含人口规模效应）_财力性转移支付2010年预算参考数" xfId="1252"/>
    <cellStyle name="好_县区合并测算20080421_财力性转移支付2010年预算参考数" xfId="1253"/>
    <cellStyle name="20% - 强调文字颜色 4 2 3" xfId="1254"/>
    <cellStyle name="汇总 2 20" xfId="1255"/>
    <cellStyle name="汇总 2 15" xfId="1256"/>
    <cellStyle name="40% - 强调文字颜色 5 2 8" xfId="1257"/>
    <cellStyle name="差_核定人数下发表_财力性转移支付2010年预算参考数_12.25-发教育厅-2016年高职生均年初预算控制数分配表" xfId="1258"/>
    <cellStyle name="Accent6 - 40%" xfId="1259"/>
    <cellStyle name="好_发教育厅工资晋级预发第三步津补贴" xfId="1260"/>
    <cellStyle name="注释 2 9" xfId="1261"/>
    <cellStyle name="差_其他部门(按照总人口测算）—20080416_不含人员经费系数_12.25-发教育厅-2016年高职生均年初预算控制数分配表" xfId="1262"/>
    <cellStyle name="差_2006年34青海_12.25-发教育厅-2016年高职生均年初预算控制数分配表" xfId="1263"/>
    <cellStyle name="好_2008年全省汇总收支计算表" xfId="1264"/>
    <cellStyle name="20% - 强调文字颜色 2 2 10" xfId="1265"/>
    <cellStyle name="常规 9 2 16" xfId="1266"/>
    <cellStyle name="常规 9 2 21" xfId="1267"/>
    <cellStyle name="40% - 强调文字颜色 6 2 17" xfId="1268"/>
    <cellStyle name="差_行政(燃修费)" xfId="1269"/>
    <cellStyle name="强调文字颜色 2 2 11" xfId="1270"/>
    <cellStyle name="差_县市旗测算-新科目（20080626）_财力性转移支付2010年预算参考数" xfId="1271"/>
    <cellStyle name="差_民生政策最低支出需求_财力性转移支付2010年预算参考数_12.25-发教育厅-2016年高职生均年初预算控制数分配表" xfId="1272"/>
    <cellStyle name="常规 3 8" xfId="1273"/>
    <cellStyle name="표준_0N-HANDLING " xfId="1274"/>
    <cellStyle name="差_分县成本差异系数_民生政策最低支出需求_12.25-发教育厅-2016年高职生均年初预算控制数分配表" xfId="1275"/>
    <cellStyle name="差_市辖区测算20080510_民生政策最低支出需求_12.25-发教育厅-2016年高职生均年初预算控制数分配表" xfId="1276"/>
    <cellStyle name="强调文字颜色 1 2 21" xfId="1277"/>
    <cellStyle name="强调文字颜色 1 2 16" xfId="1278"/>
    <cellStyle name="警告文本 2 12" xfId="1279"/>
    <cellStyle name="差_民生政策最低支出需求_12.25-发教育厅-2016年高职生均年初预算控制数分配表" xfId="1280"/>
    <cellStyle name="注释 2 7" xfId="1281"/>
    <cellStyle name="好_2006年28四川_12.25-发教育厅-2016年高职生均年初预算控制数分配表" xfId="1282"/>
    <cellStyle name="链接单元格 2 14" xfId="1283"/>
    <cellStyle name="好_22湖南_财力性转移支付2010年预算参考数_12.25-发教育厅-2016年高职生均年初预算控制数分配表" xfId="1284"/>
    <cellStyle name="差_2007年收支情况及2008年收支预计表(汇总表)_财力性转移支付2010年预算参考数" xfId="1285"/>
    <cellStyle name="60% - 强调文字颜色 2 2 14" xfId="1286"/>
    <cellStyle name="差_重点民生支出需求测算表社保（农村低保）081112_12.25-发教育厅-2016年高职生均年初预算控制数分配表" xfId="1287"/>
    <cellStyle name="差_分析缺口率_财力性转移支付2010年预算参考数" xfId="1288"/>
    <cellStyle name="差_22湖南_财力性转移支付2010年预算参考数_12.25-发教育厅-2016年高职生均年初预算控制数分配表" xfId="1289"/>
    <cellStyle name="好_卫生部门_财力性转移支付2010年预算参考数_12.25-发教育厅-2016年高职生均年初预算控制数分配表" xfId="1290"/>
    <cellStyle name="货币 3 16" xfId="1291"/>
    <cellStyle name="货币 3 21" xfId="1292"/>
    <cellStyle name="常规 2 9" xfId="1293"/>
    <cellStyle name="输入 3" xfId="1294"/>
    <cellStyle name="20% - 强调文字颜色 2 2 19" xfId="1295"/>
    <cellStyle name="好_文体广播事业(按照总人口测算）—20080416_不含人员经费系数_财力性转移支付2010年预算参考数" xfId="1296"/>
    <cellStyle name="60% - 强调文字颜色 5 2 21" xfId="1297"/>
    <cellStyle name="60% - 强调文字颜色 5 2 16" xfId="1298"/>
    <cellStyle name="好_1110洱源县_财力性转移支付2010年预算参考数" xfId="1299"/>
    <cellStyle name="强调文字颜色 4 4" xfId="1300"/>
    <cellStyle name="强调文字颜色 4 2 19" xfId="1301"/>
    <cellStyle name="常规 10 2 2" xfId="1302"/>
    <cellStyle name="40% - 强调文字颜色 6 2 20" xfId="1303"/>
    <cellStyle name="40% - 强调文字颜色 6 2 15" xfId="1304"/>
    <cellStyle name="常规 10 3 18" xfId="1305"/>
    <cellStyle name="40% - 强调文字颜色 6 2 6" xfId="1306"/>
    <cellStyle name="标题 2 2 3" xfId="1307"/>
    <cellStyle name="60% - 强调文字颜色 1 2_2017年改革发展类资金分配及绩效" xfId="1308"/>
    <cellStyle name="标题 2 2 4" xfId="1309"/>
    <cellStyle name="好_县市旗测算-新科目（20080626）_不含人员经费系数" xfId="1310"/>
    <cellStyle name="20% - 强调文字颜色 3 2 14" xfId="1311"/>
    <cellStyle name="差_成本差异系数_12.25-发教育厅-2016年高职生均年初预算控制数分配表" xfId="1312"/>
    <cellStyle name="差_人员工资和公用经费3_12.25-发教育厅-2016年高职生均年初预算控制数分配表" xfId="1313"/>
    <cellStyle name="常规 22 13" xfId="1314"/>
    <cellStyle name="Accent2" xfId="1315"/>
    <cellStyle name="常规 10 7" xfId="1316"/>
    <cellStyle name="Check Cell" xfId="1317"/>
    <cellStyle name="差_2015年高职中央奖补资金分配因素表（含民办）" xfId="1318"/>
    <cellStyle name="60% - 强调文字颜色 1 2 12" xfId="1319"/>
    <cellStyle name="适中 2 6" xfId="1320"/>
    <cellStyle name="强调文字颜色 3 2 5" xfId="1321"/>
    <cellStyle name="常规 2" xfId="1322"/>
    <cellStyle name="注释 2 18" xfId="1323"/>
    <cellStyle name="常规 7 2 4" xfId="1324"/>
    <cellStyle name="差_汇总表_12.25-发教育厅-2016年高职生均年初预算控制数分配表" xfId="1325"/>
    <cellStyle name="数字 2 3" xfId="1326"/>
    <cellStyle name="捠壿_Region Orders (2)" xfId="1327"/>
    <cellStyle name="强调文字颜色 6 3" xfId="1328"/>
    <cellStyle name="强调文字颜色 5 2 20" xfId="1329"/>
    <cellStyle name="强调文字颜色 5 2 15" xfId="1330"/>
    <cellStyle name="强调文字颜色 6 2 8" xfId="1331"/>
    <cellStyle name="强调文字颜色 1 4" xfId="1332"/>
    <cellStyle name="20% - 强调文字颜色 1 4" xfId="1333"/>
    <cellStyle name="强调文字颜色 2 2 14" xfId="1334"/>
    <cellStyle name="常规 2 3 4" xfId="1335"/>
    <cellStyle name="好_市辖区测算20080510_财力性转移支付2010年预算参考数_12.25-发教育厅-2016年高职生均年初预算控制数分配表" xfId="1336"/>
    <cellStyle name="t_HVAC Equipment (3)" xfId="1337"/>
    <cellStyle name="货币 2 18" xfId="1338"/>
    <cellStyle name="好_07临沂" xfId="1339"/>
    <cellStyle name="好_缺口县区测算（11.13）_财力性转移支付2010年预算参考数" xfId="1340"/>
    <cellStyle name="差_0605石屏县_财力性转移支付2010年预算参考数" xfId="1341"/>
    <cellStyle name="差_Book1_1" xfId="1342"/>
    <cellStyle name="标题 3 2 14" xfId="1343"/>
    <cellStyle name="好_县市旗测算-新科目（20080626）_民生政策最低支出需求_财力性转移支付2010年预算参考数" xfId="1344"/>
    <cellStyle name="适中 2 14" xfId="1345"/>
    <cellStyle name="Heading 2" xfId="1346"/>
    <cellStyle name="_中南林业科技大学2010-2012项目附表2010-6-25_湘财教指〔2017〕84号中央财政支持地方高校改革发展资金" xfId="1347"/>
    <cellStyle name="着色 4" xfId="1348"/>
    <cellStyle name="输入 2 18" xfId="1349"/>
    <cellStyle name="常规 10 14 2 2 17" xfId="1350"/>
    <cellStyle name="差_测算结果_12.25-发教育厅-2016年高职生均年初预算控制数分配表" xfId="1351"/>
    <cellStyle name="20% - 强调文字颜色 3 2 16" xfId="1352"/>
    <cellStyle name="20% - 强调文字颜色 3 2 21" xfId="1353"/>
    <cellStyle name="注释 2 12" xfId="1354"/>
    <cellStyle name="强调文字颜色 3 2" xfId="1355"/>
    <cellStyle name="注释 4" xfId="1356"/>
    <cellStyle name="好_县区合并测算20080421_不含人员经费系数_财力性转移支付2010年预算参考数_12.25-发教育厅-2016年高职生均年初预算控制数分配表" xfId="1357"/>
    <cellStyle name="Currency_!!!GO" xfId="1358"/>
    <cellStyle name="输出 2 8" xfId="1359"/>
    <cellStyle name="计算 2_2017年改革发展类资金分配及绩效" xfId="1360"/>
    <cellStyle name="常规 9 4" xfId="1361"/>
    <cellStyle name="好_22湖南" xfId="1362"/>
    <cellStyle name="常规 10 2 2 6" xfId="1363"/>
    <cellStyle name="强调文字颜色 2 4" xfId="1364"/>
    <cellStyle name="差_湘财教指2017-0119号2018年中央支持地方高校改革发展省级资金预算分配表" xfId="1365"/>
    <cellStyle name="检查单元格 2 16" xfId="1366"/>
    <cellStyle name="检查单元格 2 21" xfId="1367"/>
    <cellStyle name="表标题" xfId="1368"/>
    <cellStyle name="强调文字颜色 6 2 18" xfId="1369"/>
    <cellStyle name="常规 2 2 4 2 8" xfId="1370"/>
    <cellStyle name="差_县市旗测算20080508_财力性转移支付2010年预算参考数_12.25-发教育厅-2016年高职生均年初预算控制数分配表" xfId="1371"/>
    <cellStyle name="常规 4 2 10" xfId="1372"/>
    <cellStyle name="常规 7 11" xfId="1373"/>
    <cellStyle name="常规 2 2 3 2" xfId="1374"/>
    <cellStyle name="强调文字颜色 6 2 17" xfId="1375"/>
    <cellStyle name="常规 2 2 4 2 7" xfId="1376"/>
    <cellStyle name="强调文字颜色 2 2 2" xfId="1377"/>
    <cellStyle name="Accent1 - 20%" xfId="1378"/>
    <cellStyle name="20% - Accent1" xfId="1379"/>
    <cellStyle name="好_成本差异系数（含人口规模）_财力性转移支付2010年预算参考数" xfId="1380"/>
    <cellStyle name="_ET_STYLE_NoName_00_" xfId="1381"/>
    <cellStyle name="检查单元格 2 13" xfId="1382"/>
    <cellStyle name="好_检验表（调整后）" xfId="1383"/>
    <cellStyle name="解释性文本 2 18" xfId="1384"/>
    <cellStyle name="差_行政(燃修费)_民生政策最低支出需求_财力性转移支付2010年预算参考数" xfId="1385"/>
    <cellStyle name="汇总 2 4" xfId="1386"/>
    <cellStyle name="强调文字颜色 4 2 9" xfId="1387"/>
    <cellStyle name="差_2006年22湖南" xfId="1388"/>
    <cellStyle name="差_分县成本差异系数_不含人员经费系数_财力性转移支付2010年预算参考数_12.25-发教育厅-2016年高职生均年初预算控制数分配表" xfId="1389"/>
    <cellStyle name="强调文字颜色 5 2 5" xfId="1390"/>
    <cellStyle name="强调文字颜色 6 2 20" xfId="1391"/>
    <cellStyle name="强调文字颜色 6 2 15" xfId="1392"/>
    <cellStyle name="常规 2 2 4 2 5" xfId="1393"/>
    <cellStyle name="货币 3 14" xfId="1394"/>
    <cellStyle name="好_县市旗测算-新科目（20080626）_不含人员经费系数_财力性转移支付2010年预算参考数_12.25-发教育厅-2016年高职生均年初预算控制数分配表" xfId="1395"/>
    <cellStyle name="常规 2 11" xfId="1396"/>
    <cellStyle name="强调文字颜色 3 4" xfId="1397"/>
    <cellStyle name="60% - 强调文字颜色 2 2 13" xfId="1398"/>
    <cellStyle name="差_市辖区测算20080510_县市旗测算-新科目（含人口规模效应）_12.25-发教育厅-2016年高职生均年初预算控制数分配表" xfId="1399"/>
    <cellStyle name="解释性文本 2 13" xfId="1400"/>
    <cellStyle name="货币 2 13" xfId="1401"/>
    <cellStyle name="标题 3 2 19" xfId="1402"/>
    <cellStyle name="60% - 强调文字颜色 4 2 10" xfId="1403"/>
    <cellStyle name="强调文字颜色 2 2_2017年改革发展类资金分配及绩效" xfId="1404"/>
    <cellStyle name="强调文字颜色 5 4" xfId="1405"/>
    <cellStyle name="汇总 2 8" xfId="1406"/>
    <cellStyle name="强调文字颜色 5 2 9" xfId="1407"/>
    <cellStyle name="差_县区合并测算20080421_财力性转移支付2010年预算参考数" xfId="1408"/>
    <cellStyle name="警告文本 2 6" xfId="1409"/>
    <cellStyle name="常规 10 2 2 2" xfId="1410"/>
    <cellStyle name="差_汇总表4_财力性转移支付2010年预算参考数" xfId="1411"/>
    <cellStyle name="强调文字颜色 3 2 18" xfId="1412"/>
    <cellStyle name="好_汇总表_12.25-发教育厅-2016年高职生均年初预算控制数分配表" xfId="1413"/>
    <cellStyle name="强调文字颜色 5 2 7" xfId="1414"/>
    <cellStyle name="好_县区合并测算20080421_不含人员经费系数" xfId="1415"/>
    <cellStyle name="常规 3 3" xfId="1416"/>
    <cellStyle name="好_12滨州_12.25-发教育厅-2016年高职生均年初预算控制数分配表" xfId="1417"/>
    <cellStyle name="强调文字颜色 5 2 6" xfId="1418"/>
    <cellStyle name="差_2006年30云南_12.25-发教育厅-2016年高职生均年初预算控制数分配表" xfId="1419"/>
    <cellStyle name="40% - Accent6" xfId="1420"/>
    <cellStyle name="警告文本 3" xfId="1421"/>
    <cellStyle name="好_2007年一般预算支出剔除_财力性转移支付2010年预算参考数_12.25-发教育厅-2016年高职生均年初预算控制数分配表" xfId="1422"/>
    <cellStyle name="差_27重庆_12.25-发教育厅-2016年高职生均年初预算控制数分配表" xfId="1423"/>
    <cellStyle name="强调文字颜色 5 2 21" xfId="1424"/>
    <cellStyle name="强调文字颜色 5 2 16" xfId="1425"/>
    <cellStyle name="强调文字颜色 6 4" xfId="1426"/>
    <cellStyle name="好_汇总表_财力性转移支付2010年预算参考数_12.25-发教育厅-2016年高职生均年初预算控制数分配表" xfId="1427"/>
    <cellStyle name="60% - 强调文字颜色 2 2 2" xfId="1428"/>
    <cellStyle name="计算 2 10" xfId="1429"/>
    <cellStyle name="差_其他部门(按照总人口测算）—20080416_民生政策最低支出需求_财力性转移支付2010年预算参考数" xfId="1430"/>
    <cellStyle name="差_0605石屏县_12.25-发教育厅-2016年高职生均年初预算控制数分配表" xfId="1431"/>
    <cellStyle name="20% - 强调文字颜色 4 2_2017年改革发展类资金分配及绩效" xfId="1432"/>
    <cellStyle name="好_缺口县区测算（11.13）_12.25-发教育厅-2016年高职生均年初预算控制数分配表" xfId="1433"/>
    <cellStyle name="差_高职2018年双一流资金细化表" xfId="1434"/>
    <cellStyle name="好_Book1" xfId="1435"/>
    <cellStyle name="强调文字颜色 5 2 13" xfId="1436"/>
    <cellStyle name="差_30云南_12.25-发教育厅-2016年高职生均年初预算控制数分配表" xfId="1437"/>
    <cellStyle name="强调文字颜色 5 2 10" xfId="1438"/>
    <cellStyle name="输出 2 6" xfId="1439"/>
    <cellStyle name="强调文字颜色 4 2 5" xfId="1440"/>
    <cellStyle name="强调文字颜色 4 2 3" xfId="1441"/>
    <cellStyle name="标题 4 2 13" xfId="1442"/>
    <cellStyle name="差_20河南_财力性转移支付2010年预算参考数" xfId="1443"/>
    <cellStyle name="60% - Accent5" xfId="1444"/>
    <cellStyle name="强调文字颜色 4 2" xfId="1445"/>
    <cellStyle name="强调文字颜色 4 2 17" xfId="1446"/>
    <cellStyle name="强调文字颜色 4 2 21" xfId="1447"/>
    <cellStyle name="强调文字颜色 4 2 16" xfId="1448"/>
    <cellStyle name="差 2 11" xfId="1449"/>
    <cellStyle name="常规 2 10" xfId="1450"/>
    <cellStyle name="强调文字颜色 3 3" xfId="1451"/>
    <cellStyle name="强调文字颜色 2 2 8" xfId="1452"/>
    <cellStyle name="_重点学科汇总表_湘财教指〔2017〕84号中央财政支持地方高校改革发展资金" xfId="1453"/>
    <cellStyle name="好_行政(燃修费)_民生政策最低支出需求_12.25-发教育厅-2016年高职生均年初预算控制数分配表" xfId="1454"/>
    <cellStyle name="差_2006年30云南" xfId="1455"/>
    <cellStyle name="20% - Accent6" xfId="1456"/>
    <cellStyle name="强调文字颜色 2 2 7" xfId="1457"/>
    <cellStyle name="强调文字颜色 1 2 5" xfId="1458"/>
    <cellStyle name="强调文字颜色 2 2 10" xfId="1459"/>
    <cellStyle name="解释性文本 2 15" xfId="1460"/>
    <cellStyle name="解释性文本 2 20" xfId="1461"/>
    <cellStyle name="常规 2 2 12" xfId="1462"/>
    <cellStyle name="差_市辖区测算-新科目（20080626）_民生政策最低支出需求" xfId="1463"/>
    <cellStyle name="_ET_STYLE_NoName_00__2016年年初部门预算分配方案" xfId="1464"/>
    <cellStyle name="强调文字颜色 1 2 7" xfId="1465"/>
    <cellStyle name="20% - 强调文字颜色 3 2 13" xfId="1466"/>
    <cellStyle name="好_行政公检法测算_不含人员经费系数" xfId="1467"/>
    <cellStyle name="好_其他部门(按照总人口测算）—20080416_县市旗测算-新科目（含人口规模效应）_12.25-发教育厅-2016年高职生均年初预算控制数分配表" xfId="1468"/>
    <cellStyle name="常规 7 10" xfId="1469"/>
    <cellStyle name="标题 5 13" xfId="1470"/>
    <cellStyle name="20% - 强调文字颜色 5 2 8" xfId="1471"/>
    <cellStyle name="差_市辖区测算-新科目（20080626）_县市旗测算-新科目（含人口规模效应）_财力性转移支付2010年预算参考数" xfId="1472"/>
    <cellStyle name="差_测算结果汇总_财力性转移支付2010年预算参考数_12.25-发教育厅-2016年高职生均年初预算控制数分配表" xfId="1473"/>
    <cellStyle name="强调文字颜色 4 2 2" xfId="1474"/>
    <cellStyle name="HEADING1" xfId="1475"/>
    <cellStyle name="强调文字颜色 1 2 19" xfId="1476"/>
    <cellStyle name="好_2008年支出核定_12.25-发教育厅-2016年高职生均年初预算控制数分配表" xfId="1477"/>
    <cellStyle name="好_县区合并测算20080423(按照各省比重）_县市旗测算-新科目（含人口规模效应）_财力性转移支付2010年预算参考数" xfId="1478"/>
    <cellStyle name="后继超链接" xfId="1479"/>
    <cellStyle name="40% - 强调文字颜色 5 2_2017年改革发展类资金分配及绩效" xfId="1480"/>
    <cellStyle name="常规 4 10" xfId="1481"/>
    <cellStyle name="表标题_湘财教指〔2017〕84号中央财政支持地方高校改革发展资金" xfId="1482"/>
    <cellStyle name="警告文本 2 13" xfId="1483"/>
    <cellStyle name="常规 10 19" xfId="1484"/>
    <cellStyle name="_中央共建2014（定）" xfId="1485"/>
    <cellStyle name="差_成本差异系数（含人口规模）_12.25-发教育厅-2016年高职生均年初预算控制数分配表" xfId="1486"/>
    <cellStyle name="小数" xfId="1487"/>
    <cellStyle name="差_成本差异系数_财力性转移支付2010年预算参考数_12.25-发教育厅-2016年高职生均年初预算控制数分配表" xfId="1488"/>
    <cellStyle name="40% - 强调文字颜色 2 2 19" xfId="1489"/>
    <cellStyle name="输入 2_2017年改革发展类资金分配及绩效" xfId="1490"/>
    <cellStyle name="标题 2 2 11" xfId="1491"/>
    <cellStyle name="60% - 强调文字颜色 2 2" xfId="1492"/>
    <cellStyle name="好_县市旗测算20080508_不含人员经费系数_财力性转移支付2010年预算参考数" xfId="1493"/>
    <cellStyle name="常规 5" xfId="1494"/>
    <cellStyle name="差_34青海_财力性转移支付2010年预算参考数" xfId="1495"/>
    <cellStyle name="常规 2 3 15" xfId="1496"/>
    <cellStyle name="常规 2 3 20" xfId="1497"/>
    <cellStyle name="好_人员工资和公用经费_财力性转移支付2010年预算参考数" xfId="1498"/>
    <cellStyle name="好_民生政策最低支出需求_财力性转移支付2010年预算参考数" xfId="1499"/>
    <cellStyle name="差_县区合并测算20080421_民生政策最低支出需求_财力性转移支付2010年预算参考数" xfId="1500"/>
    <cellStyle name="标题 2 2 5" xfId="1501"/>
    <cellStyle name="差_县市旗测算-新科目（20080627）_县市旗测算-新科目（含人口规模效应）_财力性转移支付2010年预算参考数" xfId="1502"/>
    <cellStyle name="差_县市旗测算-新科目（20080626）_12.25-发教育厅-2016年高职生均年初预算控制数分配表" xfId="1503"/>
    <cellStyle name="40% - 强调文字颜色 6 2 11" xfId="1504"/>
    <cellStyle name="货币 3 6" xfId="1505"/>
    <cellStyle name="40% - 强调文字颜色 6 2 2" xfId="1506"/>
    <cellStyle name="常规 10 3 14" xfId="1507"/>
    <cellStyle name="20% - 强调文字颜色 6 2 5" xfId="1508"/>
    <cellStyle name="常规 10 2 2 18" xfId="1509"/>
    <cellStyle name="常规 10 2 2 17" xfId="1510"/>
    <cellStyle name="差_00省级(打印)" xfId="1511"/>
    <cellStyle name="20% - 强调文字颜色 6 2 4" xfId="1512"/>
    <cellStyle name="好_28四川_12.25-发教育厅-2016年高职生均年初预算控制数分配表" xfId="1513"/>
    <cellStyle name="好_农林水和城市维护标准支出20080505－县区合计_县市旗测算-新科目（含人口规模效应）" xfId="1514"/>
    <cellStyle name="好_行政(燃修费)_财力性转移支付2010年预算参考数_12.25-发教育厅-2016年高职生均年初预算控制数分配表" xfId="1515"/>
    <cellStyle name="40% - 强调文字颜色 2 3" xfId="1516"/>
    <cellStyle name="好_2015年度工资提标清算拨款分配方案" xfId="1517"/>
    <cellStyle name="好_市辖区测算-新科目（20080626）_不含人员经费系数_财力性转移支付2010年预算参考数" xfId="1518"/>
    <cellStyle name="常规 10 14 2 2 2" xfId="1519"/>
    <cellStyle name="标题 5 11" xfId="1520"/>
    <cellStyle name="20% - 强调文字颜色 5 2 6" xfId="1521"/>
    <cellStyle name="40% - 强调文字颜色 5 2 16" xfId="1522"/>
    <cellStyle name="40% - 强调文字颜色 5 2 21" xfId="1523"/>
    <cellStyle name="好_2006年22湖南_财力性转移支付2010年预算参考数" xfId="1524"/>
    <cellStyle name="输出 2 19" xfId="1525"/>
    <cellStyle name="40% - 强调文字颜色 2 2 15" xfId="1526"/>
    <cellStyle name="40% - 强调文字颜色 2 2 20" xfId="1527"/>
    <cellStyle name="差_20河南" xfId="1528"/>
    <cellStyle name="20% - 强调文字颜色 4 2 8" xfId="1529"/>
    <cellStyle name="常规 10 3 3" xfId="1530"/>
    <cellStyle name="差_县区合并测算20080423(按照各省比重）_县市旗测算-新科目（含人口规模效应）_12.25-发教育厅-2016年高职生均年初预算控制数分配表" xfId="1531"/>
    <cellStyle name="好_县区合并测算20080421_县市旗测算-新科目（含人口规模效应）_财力性转移支付2010年预算参考数" xfId="1532"/>
    <cellStyle name="常规 24" xfId="1533"/>
    <cellStyle name="常规 19" xfId="1534"/>
    <cellStyle name="差_汇总表_财力性转移支付2010年预算参考数" xfId="1535"/>
    <cellStyle name="差_云南 缺口县区测算(地方填报)" xfId="1536"/>
    <cellStyle name="常规 22 7" xfId="1537"/>
    <cellStyle name="20% - 强调文字颜色 4 3" xfId="1538"/>
    <cellStyle name="差_湘财教指277_12.25-发教育厅-2016年高职生均年初预算控制数分配表" xfId="1539"/>
    <cellStyle name="Warning Text" xfId="1540"/>
    <cellStyle name="差_县市旗测算-新科目（20080627）_民生政策最低支出需求" xfId="1541"/>
    <cellStyle name="好_卫生(按照总人口测算）—20080416_县市旗测算-新科目（含人口规模效应）_财力性转移支付2010年预算参考数_12.25-发教育厅-2016年高职生均年初预算控制数分配表" xfId="1542"/>
    <cellStyle name="差_Sheet1" xfId="1543"/>
    <cellStyle name="好_30云南_1_财力性转移支付2010年预算参考数" xfId="1544"/>
    <cellStyle name="数字" xfId="1545"/>
    <cellStyle name="差_行政(燃修费)_县市旗测算-新科目（含人口规模效应）_12.25-发教育厅-2016年高职生均年初预算控制数分配表" xfId="1546"/>
    <cellStyle name="Accent3_12.25-发教育厅-2016年高职生均年初预算控制数分配表" xfId="1547"/>
    <cellStyle name="差_2014市县可用财力（提供处室）_12.25-发教育厅-2016年高职生均年初预算控制数分配表" xfId="1548"/>
    <cellStyle name="好_汇总_财力性转移支付2010年预算参考数" xfId="1549"/>
    <cellStyle name="常规 35 3 6" xfId="1550"/>
    <cellStyle name="Accent4 - 20%" xfId="1551"/>
    <cellStyle name="标题 3 2 15" xfId="1552"/>
    <cellStyle name="标题 3 2 20" xfId="1553"/>
    <cellStyle name="好_县市旗测算20080508_民生政策最低支出需求_财力性转移支付2010年预算参考数" xfId="1554"/>
    <cellStyle name="好_农林水和城市维护标准支出20080505－县区合计_民生政策最低支出需求_财力性转移支付2010年预算参考数_12.25-发教育厅-2016年高职生均年初预算控制数分配表" xfId="1555"/>
    <cellStyle name="差_14安徽" xfId="1556"/>
    <cellStyle name="差_县区合并测算20080421_不含人员经费系数_12.25-发教育厅-2016年高职生均年初预算控制数分配表" xfId="1557"/>
    <cellStyle name="常规 2 2 4 14" xfId="1558"/>
    <cellStyle name="表标题 2" xfId="1559"/>
    <cellStyle name="常规 4 19" xfId="1560"/>
    <cellStyle name="好 2 14" xfId="1561"/>
    <cellStyle name="常规 10 12" xfId="1562"/>
    <cellStyle name="no dec" xfId="1563"/>
    <cellStyle name="_2010-2012中支地拨款汇总_湘财教指〔2017〕84号中央财政支持地方高校改革发展资金" xfId="1564"/>
    <cellStyle name="差_县市旗测算-新科目（20080626）_民生政策最低支出需求_财力性转移支付2010年预算参考数_12.25-发教育厅-2016年高职生均年初预算控制数分配表" xfId="1565"/>
    <cellStyle name="常规 2 2 4 24" xfId="1566"/>
    <cellStyle name="常规 2 2 4 19" xfId="1567"/>
    <cellStyle name="差_2006年22湖南_财力性转移支付2010年预算参考数" xfId="1568"/>
    <cellStyle name="常规 10 2 2 9" xfId="1569"/>
    <cellStyle name="差_县市旗测算-新科目（20080627）_财力性转移支付2010年预算参考数_12.25-发教育厅-2016年高职生均年初预算控制数分配表" xfId="1570"/>
    <cellStyle name="好_2_财力性转移支付2010年预算参考数_12.25-发教育厅-2016年高职生均年初预算控制数分配表" xfId="1571"/>
    <cellStyle name="差_530623_2006年县级财政报表附表" xfId="1572"/>
    <cellStyle name="PSHeading" xfId="1573"/>
    <cellStyle name="差_县市旗测算-新科目（20080626）_不含人员经费系数_12.25-发教育厅-2016年高职生均年初预算控制数分配表" xfId="1574"/>
    <cellStyle name="好_核定人数对比_财力性转移支付2010年预算参考数" xfId="1575"/>
    <cellStyle name="60% - 强调文字颜色 4 2 19" xfId="1576"/>
    <cellStyle name="Fixed" xfId="1577"/>
    <cellStyle name="60% - 强调文字颜色 6 2" xfId="1578"/>
    <cellStyle name="输出 4" xfId="1579"/>
    <cellStyle name="注释 2 20" xfId="1580"/>
    <cellStyle name="注释 2 15" xfId="1581"/>
    <cellStyle name="差_2006年27重庆_财力性转移支付2010年预算参考数_12.25-发教育厅-2016年高职生均年初预算控制数分配表" xfId="1582"/>
    <cellStyle name="Output" xfId="1583"/>
    <cellStyle name="常规 7 6" xfId="1584"/>
    <cellStyle name="60% - 强调文字颜色 6 3" xfId="1585"/>
    <cellStyle name="好_分县成本差异系数_民生政策最低支出需求_财力性转移支付2010年预算参考数_12.25-发教育厅-2016年高职生均年初预算控制数分配表" xfId="1586"/>
    <cellStyle name="20% - 强调文字颜色 3 2 11" xfId="1587"/>
    <cellStyle name="常规 10 14 2 2 12" xfId="1588"/>
    <cellStyle name="60% - 强调文字颜色 5 2 10" xfId="1589"/>
    <cellStyle name="差_河南 缺口县区测算(地方填报)" xfId="1590"/>
    <cellStyle name="20% - 强调文字颜色 2 2" xfId="1591"/>
    <cellStyle name="常规 4 23" xfId="1592"/>
    <cellStyle name="常规 4 18" xfId="1593"/>
    <cellStyle name="好_汇总表" xfId="1594"/>
    <cellStyle name="常规 35 19" xfId="1595"/>
    <cellStyle name="解释性文本 3" xfId="1596"/>
    <cellStyle name="20% - 强调文字颜色 5 2 14" xfId="1597"/>
    <cellStyle name="货币 4 9" xfId="1598"/>
    <cellStyle name="差_2006年水利统计指标统计表" xfId="1599"/>
    <cellStyle name="Milliers_!!!GO" xfId="1600"/>
    <cellStyle name="好_农林水和城市维护标准支出20080505－县区合计_民生政策最低支出需求_财力性转移支付2010年预算参考数" xfId="1601"/>
    <cellStyle name="常规 10 14 2 2 9" xfId="1602"/>
    <cellStyle name="差_缺口县区测算(按核定人数)" xfId="1603"/>
    <cellStyle name="数字 2_2017年改革发展类资金分配及绩效" xfId="1604"/>
    <cellStyle name="好_县市旗测算-新科目（20080627）_不含人员经费系数_12.25-发教育厅-2016年高职生均年初预算控制数分配表" xfId="1605"/>
    <cellStyle name="差_县市旗测算-新科目（20080626）_不含人员经费系数_财力性转移支付2010年预算参考数_12.25-发教育厅-2016年高职生均年初预算控制数分配表" xfId="1606"/>
    <cellStyle name="差_12滨州_财力性转移支付2010年预算参考数" xfId="1607"/>
    <cellStyle name="标题 2 2 2" xfId="1608"/>
    <cellStyle name="差_市辖区测算20080510_县市旗测算-新科目（含人口规模效应）" xfId="1609"/>
    <cellStyle name="40% - 强调文字颜色 6 2 14" xfId="1610"/>
    <cellStyle name="差_2008年全省汇总收支计算表_财力性转移支付2010年预算参考数_12.25-发教育厅-2016年高职生均年初预算控制数分配表" xfId="1611"/>
    <cellStyle name="货币 3 9" xfId="1612"/>
    <cellStyle name="差_人员工资和公用经费_财力性转移支付2010年预算参考数" xfId="1613"/>
    <cellStyle name="40% - 强调文字颜色 6 2 5" xfId="1614"/>
    <cellStyle name="常规 10 3 17" xfId="1615"/>
    <cellStyle name="差_县市旗测算20080508_不含人员经费系数_财力性转移支付2010年预算参考数" xfId="1616"/>
    <cellStyle name="常规 4 2 17" xfId="1617"/>
    <cellStyle name="差_文体广播事业(按照总人口测算）—20080416_民生政策最低支出需求_财力性转移支付2010年预算参考数_12.25-发教育厅-2016年高职生均年初预算控制数分配表" xfId="1618"/>
    <cellStyle name="常规 10 2 2 10" xfId="1619"/>
    <cellStyle name="千分位_ 白土" xfId="1620"/>
    <cellStyle name="常规 2 2 4 3 19" xfId="1621"/>
    <cellStyle name="标题 2 3" xfId="1622"/>
    <cellStyle name="差_2006年28四川_财力性转移支付2010年预算参考数_12.25-发教育厅-2016年高职生均年初预算控制数分配表" xfId="1623"/>
    <cellStyle name="常规 4 22" xfId="1624"/>
    <cellStyle name="常规 4 17" xfId="1625"/>
    <cellStyle name="千位分隔[0] 2" xfId="1626"/>
    <cellStyle name="40% - 强调文字颜色 5 2 19" xfId="1627"/>
    <cellStyle name="60% - 强调文字颜色 6 2 7" xfId="1628"/>
    <cellStyle name="40% - 强调文字颜色 5 2 2" xfId="1629"/>
    <cellStyle name="好_青海 缺口县区测算(地方填报)_12.25-发教育厅-2016年高职生均年初预算控制数分配表" xfId="1630"/>
    <cellStyle name="常规 2 3 13" xfId="1631"/>
    <cellStyle name="强调文字颜色 3 2 16" xfId="1632"/>
    <cellStyle name="强调文字颜色 3 2 21" xfId="1633"/>
    <cellStyle name="差_县市旗测算-新科目（20080627）_县市旗测算-新科目（含人口规模效应）_12.25-发教育厅-2016年高职生均年初预算控制数分配表" xfId="1634"/>
    <cellStyle name="警告文本 2 4" xfId="1635"/>
    <cellStyle name="差_县区合并测算20080421_民生政策最低支出需求_12.25-发教育厅-2016年高职生均年初预算控制数分配表" xfId="1636"/>
    <cellStyle name="差_第五部分(才淼、饶永宏）" xfId="1637"/>
    <cellStyle name="标题 4 2 15" xfId="1638"/>
    <cellStyle name="标题 4 2 20" xfId="1639"/>
    <cellStyle name="差_行政（人员）_县市旗测算-新科目（含人口规模效应）_12.25-发教育厅-2016年高职生均年初预算控制数分配表" xfId="1640"/>
    <cellStyle name="链接单元格 2 7" xfId="1641"/>
    <cellStyle name="好_分县成本差异系数_不含人员经费系数" xfId="1642"/>
    <cellStyle name="标题 4 3" xfId="1643"/>
    <cellStyle name="常规 35 3 21" xfId="1644"/>
    <cellStyle name="常规 35 3 16" xfId="1645"/>
    <cellStyle name="标题 5 22" xfId="1646"/>
    <cellStyle name="标题 5 17" xfId="1647"/>
    <cellStyle name="差_平邑" xfId="1648"/>
    <cellStyle name="差_人员工资和公用经费2" xfId="1649"/>
    <cellStyle name="标题 5 3" xfId="1650"/>
    <cellStyle name="好_测算结果_财力性转移支付2010年预算参考数_12.25-发教育厅-2016年高职生均年初预算控制数分配表" xfId="1651"/>
    <cellStyle name="好_2006年全省财力计算表（中央、决算）_12.25-发教育厅-2016年高职生均年初预算控制数分配表" xfId="1652"/>
    <cellStyle name="常规 11 10" xfId="1653"/>
    <cellStyle name="标题 5 7" xfId="1654"/>
    <cellStyle name="差_卫生(按照总人口测算）—20080416_民生政策最低支出需求" xfId="1655"/>
    <cellStyle name="好_0605石屏县" xfId="1656"/>
    <cellStyle name="差_第一部分：综合全" xfId="1657"/>
    <cellStyle name="货币 4 15" xfId="1658"/>
    <cellStyle name="货币 4 20" xfId="1659"/>
    <cellStyle name="60% - 强调文字颜色 1 2 8" xfId="1660"/>
    <cellStyle name="差_缺口县区测算(按2007支出增长25%测算)" xfId="1661"/>
    <cellStyle name="好_县市旗测算20080508_民生政策最低支出需求_12.25-发教育厅-2016年高职生均年初预算控制数分配表" xfId="1662"/>
    <cellStyle name="差_县区合并测算20080421_县市旗测算-新科目（含人口规模效应）_财力性转移支付2010年预算参考数" xfId="1663"/>
    <cellStyle name="差_同德_12.25-发教育厅-2016年高职生均年初预算控制数分配表" xfId="1664"/>
    <cellStyle name="强调文字颜色 1 2_2017年改革发展类资金分配及绩效" xfId="1665"/>
    <cellStyle name="强调文字颜色 2 2 19" xfId="1666"/>
    <cellStyle name="差_农林水和城市维护标准支出20080505－县区合计_民生政策最低支出需求_12.25-发教育厅-2016年高职生均年初预算控制数分配表" xfId="1667"/>
    <cellStyle name="差_卫生(按照总人口测算）—20080416_县市旗测算-新科目（含人口规模效应）_财力性转移支付2010年预算参考数_12.25-发教育厅-2016年高职生均年初预算控制数分配表" xfId="1668"/>
    <cellStyle name="好_行政(燃修费)_财力性转移支付2010年预算参考数" xfId="1669"/>
    <cellStyle name="差_03昭通_12.25-发教育厅-2016年高职生均年初预算控制数分配表" xfId="1670"/>
    <cellStyle name="差_行政公检法测算_不含人员经费系数_财力性转移支付2010年预算参考数_12.25-发教育厅-2016年高职生均年初预算控制数分配表" xfId="1671"/>
    <cellStyle name="强调文字颜色 5 2 17" xfId="1672"/>
    <cellStyle name="好_行政公检法测算_民生政策最低支出需求_财力性转移支付2010年预算参考数_12.25-发教育厅-2016年高职生均年初预算控制数分配表" xfId="1673"/>
    <cellStyle name="差_一般预算支出口径剔除表_财力性转移支付2010年预算参考数_12.25-发教育厅-2016年高职生均年初预算控制数分配表" xfId="1674"/>
    <cellStyle name="标题 5 5" xfId="1675"/>
    <cellStyle name="计算 2 18" xfId="1676"/>
    <cellStyle name="40% - 强调文字颜色 1 2 5" xfId="1677"/>
    <cellStyle name="差_行政公检法测算_财力性转移支付2010年预算参考数" xfId="1678"/>
    <cellStyle name="汇总 2 19" xfId="1679"/>
    <cellStyle name="20% - 强调文字颜色 4 2 7" xfId="1680"/>
    <cellStyle name="常规 10 3 2" xfId="1681"/>
    <cellStyle name="差_市辖区测算-新科目（20080626）_12.25-发教育厅-2016年高职生均年初预算控制数分配表" xfId="1682"/>
    <cellStyle name="好_2015年高职中央奖补资金分配因素表（含民办）" xfId="1683"/>
    <cellStyle name="差_市辖区测算20080510" xfId="1684"/>
    <cellStyle name="40% - 强调文字颜色 3 2 5" xfId="1685"/>
    <cellStyle name="好_2" xfId="1686"/>
    <cellStyle name="20% - 强调文字颜色 6 2 10" xfId="1687"/>
    <cellStyle name="60% - 强调文字颜色 5 3" xfId="1688"/>
    <cellStyle name="好_河南 缺口县区测算(地方填报白)" xfId="1689"/>
    <cellStyle name="差_05潍坊" xfId="1690"/>
    <cellStyle name="差_同德" xfId="1691"/>
    <cellStyle name="部门" xfId="1692"/>
    <cellStyle name="常规 2 2 4 30" xfId="1693"/>
    <cellStyle name="常规 2 2 4 25" xfId="1694"/>
    <cellStyle name="常规 10 6" xfId="1695"/>
    <cellStyle name="Accent1" xfId="1696"/>
    <cellStyle name="常规 22 12" xfId="1697"/>
    <cellStyle name="常规 10 14 2 2 14" xfId="1698"/>
    <cellStyle name="差_县区合并测算20080423(按照各省比重）_民生政策最低支出需求_12.25-发教育厅-2016年高职生均年初预算控制数分配表" xfId="1699"/>
    <cellStyle name="常规 2 2 4 3 12" xfId="1700"/>
    <cellStyle name="常规 8 3" xfId="1701"/>
    <cellStyle name="常规 6 21" xfId="1702"/>
    <cellStyle name="常规 6 16" xfId="1703"/>
    <cellStyle name="差_22湖南" xfId="1704"/>
    <cellStyle name="好_530623_2006年县级财政报表附表" xfId="1705"/>
    <cellStyle name="好_2008计算资料（8月5）_12.25-发教育厅-2016年高职生均年初预算控制数分配表" xfId="1706"/>
    <cellStyle name="常规 5 2" xfId="1707"/>
    <cellStyle name="常规 2 3 19" xfId="1708"/>
    <cellStyle name="差_其他部门(按照总人口测算）—20080416_不含人员经费系数_财力性转移支付2010年预算参考数_12.25-发教育厅-2016年高职生均年初预算控制数分配表" xfId="1709"/>
    <cellStyle name="好_丽江汇总" xfId="1710"/>
    <cellStyle name="差_2006年34青海_财力性转移支付2010年预算参考数_12.25-发教育厅-2016年高职生均年初预算控制数分配表" xfId="1711"/>
    <cellStyle name="差_文体广播事业(按照总人口测算）—20080416_不含人员经费系数_财力性转移支付2010年预算参考数" xfId="1712"/>
    <cellStyle name="输入 2 14" xfId="1713"/>
    <cellStyle name="强调文字颜色 6 2 13" xfId="1714"/>
    <cellStyle name="常规 2 2 4 2 3" xfId="1715"/>
    <cellStyle name="差_530623_2006年县级财政报表附表_12.25-发教育厅-2016年高职生均年初预算控制数分配表" xfId="1716"/>
    <cellStyle name="差_农林水和城市维护标准支出20080505－县区合计_不含人员经费系数" xfId="1717"/>
    <cellStyle name="差_总人口" xfId="1718"/>
    <cellStyle name="标题 2 2_2017年改革发展类资金分配及绩效" xfId="1719"/>
    <cellStyle name="差_附表_财力性转移支付2010年预算参考数_12.25-发教育厅-2016年高职生均年初预算控制数分配表" xfId="1720"/>
    <cellStyle name="好_县市旗测算-新科目（20080626）_县市旗测算-新科目（含人口规模效应）_财力性转移支付2010年预算参考数" xfId="1721"/>
    <cellStyle name="差_卫生(按照总人口测算）—20080416_12.25-发教育厅-2016年高职生均年初预算控制数分配表" xfId="1722"/>
    <cellStyle name="40% - 强调文字颜色 6 3" xfId="1723"/>
    <cellStyle name="差_县市旗测算-新科目（20080626）_县市旗测算-新科目（含人口规模效应）_财力性转移支付2010年预算参考数" xfId="1724"/>
    <cellStyle name="20% - 强调文字颜色 5 2 16" xfId="1725"/>
    <cellStyle name="20% - 强调文字颜色 5 2 21" xfId="1726"/>
    <cellStyle name="差_教育(按照总人口测算）—20080416_12.25-发教育厅-2016年高职生均年初预算控制数分配表" xfId="1727"/>
    <cellStyle name="好_行政(燃修费)_县市旗测算-新科目（含人口规模效应）_财力性转移支付2010年预算参考数" xfId="1728"/>
    <cellStyle name="差_县市旗测算-新科目（20080627）_民生政策最低支出需求_12.25-发教育厅-2016年高职生均年初预算控制数分配表" xfId="1729"/>
    <cellStyle name="链接单元格 2 6" xfId="1730"/>
    <cellStyle name="常规 3 13" xfId="1731"/>
    <cellStyle name="no dec 2" xfId="1732"/>
    <cellStyle name="差_34青海_1_财力性转移支付2010年预算参考数" xfId="1733"/>
    <cellStyle name="40% - 强调文字颜色 1 2 7" xfId="1734"/>
    <cellStyle name="常规 2_01综合类" xfId="1735"/>
    <cellStyle name="Percent_!!!GO" xfId="1736"/>
    <cellStyle name="差_文体广播事业(按照总人口测算）—20080416_县市旗测算-新科目（含人口规模效应）_财力性转移支付2010年预算参考数" xfId="1737"/>
    <cellStyle name="差_2008年支出调整_12.25-发教育厅-2016年高职生均年初预算控制数分配表" xfId="1738"/>
    <cellStyle name="差_缺口县区测算（11.13）_12.25-发教育厅-2016年高职生均年初预算控制数分配表" xfId="1739"/>
    <cellStyle name="标题 3 2 12" xfId="1740"/>
    <cellStyle name="好_行政（人员）_县市旗测算-新科目（含人口规模效应）_12.25-发教育厅-2016年高职生均年初预算控制数分配表" xfId="1741"/>
    <cellStyle name="差_文体广播事业(按照总人口测算）—20080416_不含人员经费系数" xfId="1742"/>
    <cellStyle name="差_对口支援新疆资金规模测算表20100106" xfId="1743"/>
    <cellStyle name="60% - 强调文字颜色 6 2 4" xfId="1744"/>
    <cellStyle name="20% - 强调文字颜色 6 2" xfId="1745"/>
    <cellStyle name="好_27重庆_财力性转移支付2010年预算参考数_12.25-发教育厅-2016年高职生均年初预算控制数分配表" xfId="1746"/>
    <cellStyle name="好_其他部门(按照总人口测算）—20080416_民生政策最低支出需求" xfId="1747"/>
    <cellStyle name="差_教育(按照总人口测算）—20080416_县市旗测算-新科目（含人口规模效应）_12.25-发教育厅-2016年高职生均年初预算控制数分配表" xfId="1748"/>
    <cellStyle name="Mon閠aire [0]_!!!GO" xfId="1749"/>
    <cellStyle name="常规 10 14 2 2 5" xfId="1750"/>
    <cellStyle name="差_县市旗测算20080508_民生政策最低支出需求_财力性转移支付2010年预算参考数" xfId="1751"/>
    <cellStyle name="常规 2 2 4 28" xfId="1752"/>
    <cellStyle name="常规 2 2 4 33" xfId="1753"/>
    <cellStyle name="差_33甘肃" xfId="1754"/>
    <cellStyle name="60% - 强调文字颜色 5 2 6" xfId="1755"/>
    <cellStyle name="40% - 强调文字颜色 4 2 6" xfId="1756"/>
    <cellStyle name="千位分隔 2 12" xfId="1757"/>
    <cellStyle name="_2010项目预算申请汇总表_湖南省_湘财教指〔2017〕84号中央财政支持地方高校改革发展资金" xfId="1758"/>
    <cellStyle name="差_农林水和城市维护标准支出20080505－县区合计_县市旗测算-新科目（含人口规模效应）" xfId="1759"/>
    <cellStyle name="标题 1 2 15" xfId="1760"/>
    <cellStyle name="标题 1 2 20" xfId="1761"/>
    <cellStyle name="标题 3 2" xfId="1762"/>
    <cellStyle name="常规 35 2 10" xfId="1763"/>
    <cellStyle name="好_28四川_财力性转移支付2010年预算参考数_12.25-发教育厅-2016年高职生均年初预算控制数分配表" xfId="1764"/>
    <cellStyle name="千位分隔 2 2 4" xfId="1765"/>
    <cellStyle name="好_县区合并测算20080421_县市旗测算-新科目（含人口规模效应）_财力性转移支付2010年预算参考数_12.25-发教育厅-2016年高职生均年初预算控制数分配表" xfId="1766"/>
    <cellStyle name="差_2006年水利统计指标统计表_财力性转移支付2010年预算参考数" xfId="1767"/>
    <cellStyle name="6mal" xfId="1768"/>
    <cellStyle name="20% - 强调文字颜色 5 2_2017年改革发展类资金分配及绩效" xfId="1769"/>
    <cellStyle name="差_2" xfId="1770"/>
    <cellStyle name="40% - 强调文字颜色 2 2 11" xfId="1771"/>
    <cellStyle name="60% - 强调文字颜色 2 2_2017年改革发展类资金分配及绩效" xfId="1772"/>
    <cellStyle name="常规 4 9" xfId="1773"/>
    <cellStyle name="常规 4 2 7" xfId="1774"/>
    <cellStyle name="60% - 强调文字颜色 6 2 13" xfId="1775"/>
    <cellStyle name="差_其他部门(按照总人口测算）—20080416_县市旗测算-新科目（含人口规模效应）_财力性转移支付2010年预算参考数" xfId="1776"/>
    <cellStyle name="常规 35 3 5" xfId="1777"/>
    <cellStyle name="常规 8 6" xfId="1778"/>
    <cellStyle name="差_2007一般预算支出口径剔除表" xfId="1779"/>
    <cellStyle name="差_07临沂" xfId="1780"/>
    <cellStyle name="40% - 强调文字颜色 4 2 10" xfId="1781"/>
    <cellStyle name="差_县区合并测算20080421_民生政策最低支出需求" xfId="1782"/>
    <cellStyle name="差_县市旗测算-新科目（20080627）_县市旗测算-新科目（含人口规模效应）" xfId="1783"/>
    <cellStyle name="常规 9 9" xfId="1784"/>
    <cellStyle name="常规 4_01综合类2010" xfId="1785"/>
    <cellStyle name="60% - 强调文字颜色 5 4" xfId="1786"/>
    <cellStyle name="好_农林水和城市维护标准支出20080505－县区合计" xfId="1787"/>
    <cellStyle name="Standard_AREAS" xfId="1788"/>
    <cellStyle name="20% - 强调文字颜色 5 3" xfId="1789"/>
    <cellStyle name="40% - 强调文字颜色 4 2 17" xfId="1790"/>
    <cellStyle name="常规 11 7" xfId="1791"/>
    <cellStyle name="好_测算结果汇总_财力性转移支付2010年预算参考数_12.25-发教育厅-2016年高职生均年初预算控制数分配表" xfId="1792"/>
    <cellStyle name="20% - 强调文字颜色 6 2_2017年改革发展类资金分配及绩效" xfId="1793"/>
    <cellStyle name="好_缺口县区测算(财政部标准)_12.25-发教育厅-2016年高职生均年初预算控制数分配表" xfId="1794"/>
    <cellStyle name="_弱电系统设备配置报价清单" xfId="1795"/>
    <cellStyle name="好_分县成本差异系数_财力性转移支付2010年预算参考数_12.25-发教育厅-2016年高职生均年初预算控制数分配表" xfId="1796"/>
    <cellStyle name="标题 5 9" xfId="1797"/>
    <cellStyle name="常规 11 12" xfId="1798"/>
    <cellStyle name="差_行政公检法测算" xfId="1799"/>
    <cellStyle name="差_山东省民生支出标准_12.25-发教育厅-2016年高职生均年初预算控制数分配表" xfId="1800"/>
    <cellStyle name="差_危改资金测算_财力性转移支付2010年预算参考数" xfId="1801"/>
    <cellStyle name="20% - 强调文字颜色 2 2 9" xfId="1802"/>
    <cellStyle name="常规 23_12.25-发教育厅-2016年高职生均年初预算控制数分配表" xfId="1803"/>
    <cellStyle name="40% - 强调文字颜色 4 2 14" xfId="1804"/>
    <cellStyle name="常规 11 4" xfId="1805"/>
    <cellStyle name="差_云南省2008年转移支付测算——州市本级考核部分及政策性测算_财力性转移支付2010年预算参考数" xfId="1806"/>
    <cellStyle name="差_Book1" xfId="1807"/>
    <cellStyle name="好_2006年28四川_财力性转移支付2010年预算参考数" xfId="1808"/>
    <cellStyle name="好_28四川_财力性转移支付2010年预算参考数" xfId="1809"/>
    <cellStyle name="60% - 强调文字颜色 4 2 3" xfId="1810"/>
    <cellStyle name="60% - 强调文字颜色 6 2 11" xfId="1811"/>
    <cellStyle name="常规 4 2 5" xfId="1812"/>
    <cellStyle name="常规 4 7" xfId="1813"/>
    <cellStyle name="常规 2 3 10" xfId="1814"/>
    <cellStyle name="20% - 强调文字颜色 6 2 9" xfId="1815"/>
    <cellStyle name="40% - 强调文字颜色 1 2 8" xfId="1816"/>
    <cellStyle name="差_成本差异系数（含人口规模）_财力性转移支付2010年预算参考数_12.25-发教育厅-2016年高职生均年初预算控制数分配表" xfId="1817"/>
    <cellStyle name="40% - 强调文字颜色 5 2 14" xfId="1818"/>
    <cellStyle name="差_汇总-县级财政报表附表" xfId="1819"/>
    <cellStyle name="常规 3 5" xfId="1820"/>
    <cellStyle name="常规 5 18" xfId="1821"/>
    <cellStyle name="好_第五部分(才淼、饶永宏）_12.25-发教育厅-2016年高职生均年初预算控制数分配表" xfId="1822"/>
    <cellStyle name="20% - Accent4" xfId="1823"/>
    <cellStyle name="强调文字颜色 2 2 5" xfId="1824"/>
    <cellStyle name="千位分隔 2 14" xfId="1825"/>
    <cellStyle name="20% - 强调文字颜色 3 2 3" xfId="1826"/>
    <cellStyle name="40% - 强调文字颜色 4 2 8" xfId="1827"/>
    <cellStyle name="差_教育(按照总人口测算）—20080416_不含人员经费系数_财力性转移支付2010年预算参考数_12.25-发教育厅-2016年高职生均年初预算控制数分配表" xfId="1828"/>
    <cellStyle name="40% - 强调文字颜色 2 2 2" xfId="1829"/>
    <cellStyle name="60% - 强调文字颜色 3 2 7" xfId="1830"/>
    <cellStyle name="常规 11 2" xfId="1831"/>
    <cellStyle name="常规 35 3 9" xfId="1832"/>
    <cellStyle name="差_2008年支出调整_财力性转移支付2010年预算参考数_12.25-发教育厅-2016年高职生均年初预算控制数分配表" xfId="1833"/>
    <cellStyle name="差_行政公检法测算_民生政策最低支出需求_财力性转移支付2010年预算参考数_12.25-发教育厅-2016年高职生均年初预算控制数分配表" xfId="1834"/>
    <cellStyle name="标题 1 2 12" xfId="1835"/>
    <cellStyle name="差_27重庆_财力性转移支付2010年预算参考数_12.25-发教育厅-2016年高职生均年初预算控制数分配表" xfId="1836"/>
    <cellStyle name="常规 10 3 6" xfId="1837"/>
    <cellStyle name="60% - 强调文字颜色 5 2" xfId="1838"/>
    <cellStyle name="好_2_12.25-发教育厅-2016年高职生均年初预算控制数分配表" xfId="1839"/>
    <cellStyle name="差_缺口县区测算(按2007支出增长25%测算)_财力性转移支付2010年预算参考数" xfId="1840"/>
    <cellStyle name="_ET_STYLE_NoName_00__12.25-发教育厅-2016年高职生均年初预算控制数分配表" xfId="1841"/>
    <cellStyle name="20% - 强调文字颜色 2 2 2" xfId="1842"/>
    <cellStyle name="40% - 强调文字颜色 3 2 7" xfId="1843"/>
    <cellStyle name="差_行政(燃修费)_不含人员经费系数" xfId="1844"/>
    <cellStyle name="常规 2 13" xfId="1845"/>
    <cellStyle name="20% - 强调文字颜色 6 2 13" xfId="1846"/>
    <cellStyle name="60% - 强调文字颜色 4 2 14" xfId="1847"/>
    <cellStyle name="标题 4 2 6" xfId="1848"/>
    <cellStyle name="Good" xfId="1849"/>
    <cellStyle name="常规 10" xfId="1850"/>
    <cellStyle name="好_2006年34青海_财力性转移支付2010年预算参考数_12.25-发教育厅-2016年高职生均年初预算控制数分配表" xfId="1851"/>
    <cellStyle name="差_行政（人员）_民生政策最低支出需求_12.25-发教育厅-2016年高职生均年初预算控制数分配表" xfId="1852"/>
    <cellStyle name="标题 4 2 10" xfId="1853"/>
    <cellStyle name="40% - 强调文字颜色 4 2 18" xfId="1854"/>
    <cellStyle name="常规 35 2" xfId="1855"/>
    <cellStyle name="差_1" xfId="1856"/>
    <cellStyle name="好_2006年22湖南_财力性转移支付2010年预算参考数_12.25-发教育厅-2016年高职生均年初预算控制数分配表" xfId="1857"/>
    <cellStyle name="20% - 强调文字颜色 5 2 3" xfId="1858"/>
    <cellStyle name="40% - 强调文字颜色 6 2 8" xfId="1859"/>
    <cellStyle name="好_2_财力性转移支付2010年预算参考数" xfId="1860"/>
    <cellStyle name="20% - 强调文字颜色 1 2 4" xfId="1861"/>
    <cellStyle name="40% - 强调文字颜色 2 2 9" xfId="1862"/>
    <cellStyle name="好_2007一般预算支出口径剔除表" xfId="1863"/>
    <cellStyle name="好_30云南" xfId="1864"/>
    <cellStyle name="常规 10 3 7" xfId="1865"/>
    <cellStyle name="콤마_BOILER-CO1" xfId="1866"/>
    <cellStyle name="20% - 强调文字颜色 5 2" xfId="1867"/>
    <cellStyle name="常规 5 3 2" xfId="1868"/>
    <cellStyle name="常规 35 3 3" xfId="1869"/>
    <cellStyle name="差_自行调整差异系数顺序" xfId="1870"/>
    <cellStyle name="标题 1 2 8" xfId="1871"/>
    <cellStyle name="强调文字颜色 6 2 6" xfId="1872"/>
    <cellStyle name="货币 2 8" xfId="1873"/>
    <cellStyle name="20% - 强调文字颜色 5 2 15" xfId="1874"/>
    <cellStyle name="20% - 强调文字颜色 5 2 20" xfId="1875"/>
    <cellStyle name="差_缺口县区测算_财力性转移支付2010年预算参考数" xfId="1876"/>
    <cellStyle name="常规 35 3 11" xfId="1877"/>
    <cellStyle name="标题 3 2 5" xfId="1878"/>
    <cellStyle name="差_27重庆" xfId="1879"/>
    <cellStyle name="好_2007年一般预算支出剔除_财力性转移支付2010年预算参考数" xfId="1880"/>
    <cellStyle name="差_城建部门_12.25-发教育厅-2016年高职生均年初预算控制数分配表" xfId="1881"/>
    <cellStyle name="差_卫生(按照总人口测算）—20080416_县市旗测算-新科目（含人口规模效应）" xfId="1882"/>
    <cellStyle name="常规 8 11" xfId="1883"/>
    <cellStyle name="标题 3 2 2" xfId="1884"/>
    <cellStyle name="20% - 强调文字颜色 1 2 12" xfId="1885"/>
    <cellStyle name="好_14安徽_财力性转移支付2010年预算参考数" xfId="1886"/>
    <cellStyle name="60% - 强调文字颜色 6 2 6" xfId="1887"/>
    <cellStyle name="20% - 强调文字颜色 6 4" xfId="1888"/>
    <cellStyle name="40% - 强调文字颜色 3 2 12" xfId="1889"/>
    <cellStyle name="差_2008年支出调整_财力性转移支付2010年预算参考数" xfId="1890"/>
    <cellStyle name="差_卫生(按照总人口测算）—20080416_民生政策最低支出需求_财力性转移支付2010年预算参考数" xfId="1891"/>
    <cellStyle name="好_0605石屏县_财力性转移支付2010年预算参考数" xfId="1892"/>
    <cellStyle name="常规 22 17" xfId="1893"/>
    <cellStyle name="标题 1 2 17" xfId="1894"/>
    <cellStyle name="40% - 强调文字颜色 3 4" xfId="1895"/>
    <cellStyle name="差_市辖区测算-新科目（20080626）_不含人员经费系数_财力性转移支付2010年预算参考数" xfId="1896"/>
    <cellStyle name="_中南林业科技大学2010-2012项目附表2010-6-25 2" xfId="1897"/>
    <cellStyle name="好_2008年支出调整" xfId="1898"/>
    <cellStyle name="常规 2 14" xfId="1899"/>
    <cellStyle name="60% - 强调文字颜色 5 2 11" xfId="1900"/>
    <cellStyle name="常规 5 13" xfId="1901"/>
    <cellStyle name="差_Book1_12.25-发教育厅-2016年高职生均年初预算控制数分配表" xfId="1902"/>
    <cellStyle name="20% - Accent3" xfId="1903"/>
    <cellStyle name="强调文字颜色 2 2 4" xfId="1904"/>
    <cellStyle name="差_07临沂_12.25-发教育厅-2016年高职生均年初预算控制数分配表" xfId="1905"/>
    <cellStyle name="常规 3 4" xfId="1906"/>
    <cellStyle name="常规 5 22" xfId="1907"/>
    <cellStyle name="常规 5 17" xfId="1908"/>
    <cellStyle name="差_县市旗测算-新科目（20080627）_12.25-发教育厅-2016年高职生均年初预算控制数分配表" xfId="1909"/>
    <cellStyle name="60% - 强调文字颜色 5 2 20" xfId="1910"/>
    <cellStyle name="60% - 强调文字颜色 5 2 15" xfId="1911"/>
    <cellStyle name="差_教育(按照总人口测算）—20080416_财力性转移支付2010年预算参考数" xfId="1912"/>
    <cellStyle name="常规 10 2 2 12" xfId="1913"/>
    <cellStyle name="常规 4 2 19" xfId="1914"/>
    <cellStyle name="好_教育(按照总人口测算）—20080416_民生政策最低支出需求" xfId="1915"/>
    <cellStyle name="强调文字颜色 2 2 20" xfId="1916"/>
    <cellStyle name="强调文字颜色 2 2 15" xfId="1917"/>
    <cellStyle name="Moneda_96 Risk" xfId="1918"/>
    <cellStyle name="强调文字颜色 2 2 6" xfId="1919"/>
    <cellStyle name="20% - Accent5" xfId="1920"/>
    <cellStyle name="好_11大理_财力性转移支付2010年预算参考数" xfId="1921"/>
    <cellStyle name="常规 2 3 2" xfId="1922"/>
    <cellStyle name="好_行政(燃修费)_不含人员经费系数_财力性转移支付2010年预算参考数_12.25-发教育厅-2016年高职生均年初预算控制数分配表" xfId="1923"/>
    <cellStyle name="常规 5 19" xfId="1924"/>
    <cellStyle name="差_县市旗测算-新科目（20080627）_民生政策最低支出需求_财力性转移支付2010年预算参考数" xfId="1925"/>
    <cellStyle name="差_教育(按照总人口测算）—20080416_民生政策最低支出需求_12.25-发教育厅-2016年高职生均年初预算控制数分配表" xfId="1926"/>
    <cellStyle name="差_卫生(按照总人口测算）—20080416_不含人员经费系数_财力性转移支付2010年预算参考数" xfId="1927"/>
    <cellStyle name="差_人员工资和公用经费2_财力性转移支付2010年预算参考数_12.25-发教育厅-2016年高职生均年初预算控制数分配表" xfId="1928"/>
    <cellStyle name="差_汇总" xfId="1929"/>
    <cellStyle name="20% - 强调文字颜色 1 2 14" xfId="1930"/>
    <cellStyle name="常规 9 13" xfId="1931"/>
    <cellStyle name="常规 35 3 10" xfId="1932"/>
    <cellStyle name="标题 3 2 4" xfId="1933"/>
    <cellStyle name="常规 4 2 21" xfId="1934"/>
    <cellStyle name="常规 4 2 16" xfId="1935"/>
    <cellStyle name="통화 [0]_BOILER-CO1" xfId="1936"/>
    <cellStyle name="链接单元格 2 17" xfId="1937"/>
    <cellStyle name="差_0502通海县_12.25-发教育厅-2016年高职生均年初预算控制数分配表" xfId="1938"/>
    <cellStyle name="强调文字颜色 6 2 9" xfId="1939"/>
    <cellStyle name="常规 2 2 11" xfId="1940"/>
    <cellStyle name="好_卫生(按照总人口测算）—20080416_财力性转移支付2010年预算参考数" xfId="1941"/>
    <cellStyle name="差_市辖区测算20080510_不含人员经费系数_财力性转移支付2010年预算参考数_12.25-发教育厅-2016年高职生均年初预算控制数分配表" xfId="1942"/>
    <cellStyle name="常规 10 3" xfId="1943"/>
    <cellStyle name="差_行政公检法测算_12.25-发教育厅-2016年高职生均年初预算控制数分配表" xfId="1944"/>
    <cellStyle name="差_其他部门(按照总人口测算）—20080416" xfId="1945"/>
    <cellStyle name="常规 4 2 13" xfId="1946"/>
    <cellStyle name="差_汇总表" xfId="1947"/>
    <cellStyle name="强调文字颜色 4 2 8" xfId="1948"/>
    <cellStyle name="好_2006年28四川_财力性转移支付2010年预算参考数_12.25-发教育厅-2016年高职生均年初预算控制数分配表" xfId="1949"/>
    <cellStyle name="汇总 2 3" xfId="1950"/>
    <cellStyle name="检查单元格 2" xfId="1951"/>
    <cellStyle name="好_市辖区测算20080510_不含人员经费系数" xfId="1952"/>
    <cellStyle name="差_一般预算支出口径剔除表" xfId="1953"/>
    <cellStyle name="差_市辖区测算-新科目（20080626）_民生政策最低支出需求_12.25-发教育厅-2016年高职生均年初预算控制数分配表" xfId="1954"/>
    <cellStyle name="差_缺口县区测算(按2007支出增长25%测算)_12.25-发教育厅-2016年高职生均年初预算控制数分配表" xfId="1955"/>
    <cellStyle name="好_27重庆_财力性转移支付2010年预算参考数" xfId="1956"/>
    <cellStyle name="好_教育(按照总人口测算）—20080416_财力性转移支付2010年预算参考数_12.25-发教育厅-2016年高职生均年初预算控制数分配表" xfId="1957"/>
    <cellStyle name="60% - 强调文字颜色 6 2 15" xfId="1958"/>
    <cellStyle name="60% - 强调文字颜色 6 2 20" xfId="1959"/>
    <cellStyle name="Calculation" xfId="1960"/>
    <cellStyle name="常规 4 2 9" xfId="1961"/>
    <cellStyle name="好_1" xfId="1962"/>
    <cellStyle name="好_Book2_财力性转移支付2010年预算参考数_12.25-发教育厅-2016年高职生均年初预算控制数分配表" xfId="1963"/>
    <cellStyle name="60% - 强调文字颜色 1 2 6" xfId="1964"/>
    <cellStyle name="好_教育(按照总人口测算）—20080416_不含人员经费系数_12.25-发教育厅-2016年高职生均年初预算控制数分配表" xfId="1965"/>
    <cellStyle name="好_05潍坊" xfId="1966"/>
    <cellStyle name="Bad" xfId="1967"/>
    <cellStyle name="好_03昭通" xfId="1968"/>
    <cellStyle name="差_市辖区测算20080510_不含人员经费系数_财力性转移支付2010年预算参考数" xfId="1969"/>
    <cellStyle name="60% - 强调文字颜色 3 2 12" xfId="1970"/>
    <cellStyle name="差_2008计算资料（8月5）_12.25-发教育厅-2016年高职生均年初预算控制数分配表" xfId="1971"/>
    <cellStyle name="好_成本差异系数" xfId="1972"/>
    <cellStyle name="常规 3 12" xfId="1973"/>
    <cellStyle name="千位_ 方正PC" xfId="1974"/>
    <cellStyle name="计算 2 2" xfId="1975"/>
    <cellStyle name="差_丽江汇总_12.25-发教育厅-2016年高职生均年初预算控制数分配表" xfId="1976"/>
    <cellStyle name="常规 10 14 2 2 19" xfId="1977"/>
    <cellStyle name="差_缺口县区测算(按核定人数)_财力性转移支付2010年预算参考数_12.25-发教育厅-2016年高职生均年初预算控制数分配表" xfId="1978"/>
    <cellStyle name="货币 2 2" xfId="1979"/>
    <cellStyle name="差_危改资金测算_12.25-发教育厅-2016年高职生均年初预算控制数分配表" xfId="1980"/>
    <cellStyle name="差_其他部门(按照总人口测算）—20080416_县市旗测算-新科目（含人口规模效应）_12.25-发教育厅-2016年高职生均年初预算控制数分配表" xfId="1981"/>
    <cellStyle name="40% - 强调文字颜色 4 2" xfId="1982"/>
    <cellStyle name="常规 2 3 18" xfId="1983"/>
    <cellStyle name="好_汇总表4" xfId="1984"/>
    <cellStyle name="常规 7 2" xfId="1985"/>
    <cellStyle name="差_总人口_财力性转移支付2010年预算参考数_12.25-发教育厅-2016年高职生均年初预算控制数分配表" xfId="1986"/>
    <cellStyle name="差_农林水和城市维护标准支出20080505－县区合计_不含人员经费系数_财力性转移支付2010年预算参考数_12.25-发教育厅-2016年高职生均年初预算控制数分配表" xfId="1987"/>
    <cellStyle name="差_县市旗测算20080508_县市旗测算-新科目（含人口规模效应）_财力性转移支付2010年预算参考数_12.25-发教育厅-2016年高职生均年初预算控制数分配表" xfId="1988"/>
    <cellStyle name="差_12.25-发教育厅工资提标和养老保险改革2016年新增" xfId="1989"/>
    <cellStyle name="60% - 强调文字颜色 5 2 13" xfId="1990"/>
    <cellStyle name="差_市辖区测算-新科目（20080626）_民生政策最低支出需求_财力性转移支付2010年预算参考数_12.25-发教育厅-2016年高职生均年初预算控制数分配表" xfId="1991"/>
    <cellStyle name="常规 29" xfId="1992"/>
    <cellStyle name="常规 34" xfId="1993"/>
    <cellStyle name="60% - 强调文字颜色 4 2 18" xfId="1994"/>
    <cellStyle name="差_行政(燃修费)_不含人员经费系数_12.25-发教育厅-2016年高职生均年初预算控制数分配表" xfId="1995"/>
    <cellStyle name="好_12.25-发教育厅-2015年老职工住房补贴审核表" xfId="1996"/>
    <cellStyle name="好_2015年高等教育教职工和学生情况" xfId="1997"/>
    <cellStyle name="_中南林业科技大学2010-2012项目附表2010-6-25" xfId="1998"/>
    <cellStyle name="标题 2 2 6" xfId="1999"/>
    <cellStyle name="Header2 2" xfId="2000"/>
    <cellStyle name="常规 30" xfId="2001"/>
    <cellStyle name="常规 25" xfId="2002"/>
    <cellStyle name="常规 10 10" xfId="2003"/>
    <cellStyle name="好 2 12" xfId="2004"/>
    <cellStyle name="好_自行调整差异系数顺序_财力性转移支付2010年预算参考数_12.25-发教育厅-2016年高职生均年初预算控制数分配表" xfId="2005"/>
    <cellStyle name="40% - 强调文字颜色 4 3" xfId="2006"/>
    <cellStyle name="差_人员工资和公用经费3" xfId="2007"/>
    <cellStyle name="常规 10 14 2 2 4" xfId="2008"/>
    <cellStyle name="好_文体广播事业(按照总人口测算）—20080416_县市旗测算-新科目（含人口规模效应）_财力性转移支付2010年预算参考数" xfId="2009"/>
    <cellStyle name="20% - 强调文字颜色 4 2 18" xfId="2010"/>
    <cellStyle name="货币 3 10" xfId="2011"/>
    <cellStyle name="小数 2 3" xfId="2012"/>
    <cellStyle name="Comma_!!!GO" xfId="2013"/>
    <cellStyle name="差_县区合并测算20080421_不含人员经费系数_财力性转移支付2010年预算参考数_12.25-发教育厅-2016年高职生均年初预算控制数分配表" xfId="2014"/>
    <cellStyle name="20% - 强调文字颜色 2 2 3" xfId="2015"/>
    <cellStyle name="40% - 强调文字颜色 3 2 8" xfId="2016"/>
    <cellStyle name="好_09黑龙江_财力性转移支付2010年预算参考数" xfId="2017"/>
    <cellStyle name="差_文体广播事业(按照总人口测算）—20080416_不含人员经费系数_财力性转移支付2010年预算参考数_12.25-发教育厅-2016年高职生均年初预算控制数分配表" xfId="2018"/>
    <cellStyle name="差_2006年全省财力计算表（中央、决算）" xfId="2019"/>
    <cellStyle name="输入 2 19" xfId="2020"/>
    <cellStyle name="差_文体广播事业(按照总人口测算）—20080416" xfId="2021"/>
    <cellStyle name="常规 8 5" xfId="2022"/>
    <cellStyle name="常规 9 11" xfId="2023"/>
    <cellStyle name="好_行政（人员）_民生政策最低支出需求" xfId="2024"/>
    <cellStyle name="常规 16" xfId="2025"/>
    <cellStyle name="常规 21" xfId="2026"/>
    <cellStyle name="差_山东省民生支出标准_财力性转移支付2010年预算参考数_12.25-发教育厅-2016年高职生均年初预算控制数分配表" xfId="2027"/>
    <cellStyle name="强调文字颜色 1 2 17" xfId="2028"/>
    <cellStyle name="差_卫生(按照总人口测算）—20080416_财力性转移支付2010年预算参考数" xfId="2029"/>
    <cellStyle name="差_成本差异系数" xfId="2030"/>
    <cellStyle name="好_卫生(按照总人口测算）—20080416_不含人员经费系数_12.25-发教育厅-2016年高职生均年初预算控制数分配表" xfId="2031"/>
    <cellStyle name="40% - 强调文字颜色 2 2 13" xfId="2032"/>
    <cellStyle name="常规 2 5" xfId="2033"/>
    <cellStyle name="20% - 强调文字颜色 2 2 15" xfId="2034"/>
    <cellStyle name="20% - 强调文字颜色 2 2 20" xfId="2035"/>
    <cellStyle name="好_11大理" xfId="2036"/>
    <cellStyle name="40% - 强调文字颜色 2 2 6" xfId="2037"/>
    <cellStyle name="差_市辖区测算-新科目（20080626）_财力性转移支付2010年预算参考数" xfId="2038"/>
    <cellStyle name="好_22湖南_12.25-发教育厅-2016年高职生均年初预算控制数分配表" xfId="2039"/>
    <cellStyle name="常规 2 2 4 2 18" xfId="2040"/>
    <cellStyle name="20% - 强调文字颜色 6 2 8" xfId="2041"/>
    <cellStyle name="差_缺口县区测算(按2007支出增长25%测算)_财力性转移支付2010年预算参考数_12.25-发教育厅-2016年高职生均年初预算控制数分配表" xfId="2042"/>
    <cellStyle name="好_2014市县可用财力（提供处室）_12.25-发教育厅-2016年高职生均年初预算控制数分配表" xfId="2043"/>
    <cellStyle name="差_县市旗测算-新科目（20080627）_不含人员经费系数_12.25-发教育厅-2016年高职生均年初预算控制数分配表" xfId="2044"/>
    <cellStyle name="好_2006年27重庆" xfId="2045"/>
    <cellStyle name="常规 6 2" xfId="2046"/>
    <cellStyle name="好_文体广播事业(按照总人口测算）—20080416_不含人员经费系数_财力性转移支付2010年预算参考数_12.25-发教育厅-2016年高职生均年初预算控制数分配表" xfId="2047"/>
    <cellStyle name="好_1110洱源县_财力性转移支付2010年预算参考数_12.25-发教育厅-2016年高职生均年初预算控制数分配表" xfId="2048"/>
    <cellStyle name="强调文字颜色 1 2" xfId="2049"/>
    <cellStyle name="好_12.25-发教育厅-非税预算" xfId="2050"/>
    <cellStyle name="差_缺口县区测算（11.13）_财力性转移支付2010年预算参考数" xfId="2051"/>
    <cellStyle name="常规 2 2 4 2 20" xfId="2052"/>
    <cellStyle name="常规 2 2 4 2 15" xfId="2053"/>
    <cellStyle name="千位分隔 2 8" xfId="2054"/>
    <cellStyle name="计算 2 3" xfId="2055"/>
    <cellStyle name="_2013年经费测算情况(12.11)_湘财教指〔2017〕84号中央财政支持地方高校改革发展资金" xfId="2056"/>
    <cellStyle name="差_2008年全省汇总收支计算表" xfId="2057"/>
    <cellStyle name="RowLevel_0" xfId="2058"/>
    <cellStyle name="常规 2 2 4 6" xfId="2059"/>
    <cellStyle name="好_市辖区测算-新科目（20080626）_民生政策最低支出需求" xfId="2060"/>
    <cellStyle name="差_河南 缺口县区测算(地方填报白)_财力性转移支付2010年预算参考数" xfId="2061"/>
    <cellStyle name="汇总 2 16" xfId="2062"/>
    <cellStyle name="汇总 2 21" xfId="2063"/>
    <cellStyle name="20% - 强调文字颜色 4 2 4" xfId="2064"/>
    <cellStyle name="40% - 强调文字颜色 5 2 9" xfId="2065"/>
    <cellStyle name="差_2007年一般预算支出剔除_12.25-发教育厅-2016年高职生均年初预算控制数分配表" xfId="2066"/>
    <cellStyle name="差_其他部门(按照总人口测算）—20080416_财力性转移支付2010年预算参考数_12.25-发教育厅-2016年高职生均年初预算控制数分配表" xfId="2067"/>
    <cellStyle name="差_县市旗测算20080508_县市旗测算-新科目（含人口规模效应）" xfId="2068"/>
    <cellStyle name="差_行政公检法测算_财力性转移支付2010年预算参考数_12.25-发教育厅-2016年高职生均年初预算控制数分配表" xfId="2069"/>
    <cellStyle name="常规 2 2 4 13" xfId="2070"/>
    <cellStyle name="好 2 15" xfId="2071"/>
    <cellStyle name="好 2 20" xfId="2072"/>
    <cellStyle name="常规 10 13" xfId="2073"/>
    <cellStyle name="差_农林水和城市维护标准支出20080505－县区合计_民生政策最低支出需求" xfId="2074"/>
    <cellStyle name="差_卫生(按照总人口测算）—20080416_县市旗测算-新科目（含人口规模效应）_财力性转移支付2010年预算参考数" xfId="2075"/>
    <cellStyle name="好_农林水和城市维护标准支出20080505－县区合计_民生政策最低支出需求_12.25-发教育厅-2016年高职生均年初预算控制数分配表" xfId="2076"/>
    <cellStyle name="20% - 强调文字颜色 2 2_2017年改革发展类资金分配及绩效" xfId="2077"/>
    <cellStyle name="60% - 强调文字颜色 2 2 19" xfId="2078"/>
    <cellStyle name="货币 4 10" xfId="2079"/>
    <cellStyle name="Accent1 - 40%" xfId="2080"/>
    <cellStyle name="好_检验表_12.25-发教育厅-2016年高职生均年初预算控制数分配表" xfId="2081"/>
    <cellStyle name="差_市辖区测算-新科目（20080626）_不含人员经费系数_12.25-发教育厅-2016年高职生均年初预算控制数分配表" xfId="2082"/>
    <cellStyle name="差_县区合并测算20080423(按照各省比重）_不含人员经费系数" xfId="2083"/>
    <cellStyle name="差_教育(按照总人口测算）—20080416_不含人员经费系数_财力性转移支付2010年预算参考数" xfId="2084"/>
    <cellStyle name="差_28四川_12.25-发教育厅-2016年高职生均年初预算控制数分配表" xfId="2085"/>
    <cellStyle name="好_市辖区测算20080510_民生政策最低支出需求_财力性转移支付2010年预算参考数" xfId="2086"/>
    <cellStyle name="好_山东省民生支出标准_财力性转移支付2010年预算参考数_12.25-发教育厅-2016年高职生均年初预算控制数分配表" xfId="2087"/>
    <cellStyle name="好_不含人员经费系数" xfId="2088"/>
    <cellStyle name="差_卫生(按照总人口测算）—20080416_财力性转移支付2010年预算参考数_12.25-发教育厅-2016年高职生均年初预算控制数分配表" xfId="2089"/>
    <cellStyle name="差_市辖区测算20080510_县市旗测算-新科目（含人口规模效应）_财力性转移支付2010年预算参考数_12.25-发教育厅-2016年高职生均年初预算控制数分配表" xfId="2090"/>
    <cellStyle name="差_市辖区测算20080510_不含人员经费系数" xfId="2091"/>
    <cellStyle name="差_县市旗测算20080508_不含人员经费系数_财力性转移支付2010年预算参考数_12.25-发教育厅-2016年高职生均年初预算控制数分配表" xfId="2092"/>
    <cellStyle name="差_县市旗测算-新科目（20080627）_县市旗测算-新科目（含人口规模效应）_财力性转移支付2010年预算参考数_12.25-发教育厅-2016年高职生均年初预算控制数分配表" xfId="2093"/>
    <cellStyle name="差_县区合并测算20080421_民生政策最低支出需求_财力性转移支付2010年预算参考数_12.25-发教育厅-2016年高职生均年初预算控制数分配表" xfId="2094"/>
    <cellStyle name="常规 2 2 4 3 6" xfId="2095"/>
    <cellStyle name="差_民生政策最低支出需求" xfId="2096"/>
    <cellStyle name="差_人员工资和公用经费_财力性转移支付2010年预算参考数_12.25-发教育厅-2016年高职生均年初预算控制数分配表" xfId="2097"/>
    <cellStyle name="Linked Cells" xfId="2098"/>
    <cellStyle name="常规 35 3 4" xfId="2099"/>
    <cellStyle name="标题 1 2 9" xfId="2100"/>
    <cellStyle name="强调文字颜色 1 2 9" xfId="2101"/>
    <cellStyle name="常规 2 23 3" xfId="2102"/>
    <cellStyle name="好_教科文(工资提标和养老保险改革含5所划转学校)" xfId="2103"/>
    <cellStyle name="归盒啦_95" xfId="2104"/>
    <cellStyle name="Linked Cell" xfId="2105"/>
    <cellStyle name="解释性文本 2 19" xfId="2106"/>
    <cellStyle name="常规 4 2 4" xfId="2107"/>
    <cellStyle name="常规 4 6" xfId="2108"/>
    <cellStyle name="60% - 强调文字颜色 6 2 10" xfId="2109"/>
    <cellStyle name="差_县市旗测算-新科目（20080626）_民生政策最低支出需求" xfId="2110"/>
    <cellStyle name="好_34青海_财力性转移支付2010年预算参考数_12.25-发教育厅-2016年高职生均年初预算控制数分配表" xfId="2111"/>
    <cellStyle name="常规 35 3 2" xfId="2112"/>
    <cellStyle name="标题 1 2 7" xfId="2113"/>
    <cellStyle name="20% - 强调文字颜色 1 2 8" xfId="2114"/>
    <cellStyle name="差_县区合并测算20080421_不含人员经费系数" xfId="2115"/>
    <cellStyle name="常规 2 2 4 2 19" xfId="2116"/>
    <cellStyle name="差_农林水和城市维护标准支出20080505－县区合计_民生政策最低支出需求_财力性转移支付2010年预算参考数_12.25-发教育厅-2016年高职生均年初预算控制数分配表" xfId="2117"/>
    <cellStyle name="差_不含人员经费系数" xfId="2118"/>
    <cellStyle name="好_卫生部门" xfId="2119"/>
    <cellStyle name="40% - 强调文字颜色 3 2" xfId="2120"/>
    <cellStyle name="好_行政（人员）_县市旗测算-新科目（含人口规模效应）_财力性转移支付2010年预算参考数" xfId="2121"/>
    <cellStyle name="好_2006年27重庆_12.25-发教育厅-2016年高职生均年初预算控制数分配表" xfId="2122"/>
    <cellStyle name="Accent2_12.25-发教育厅-2016年高职生均年初预算控制数分配表" xfId="2123"/>
    <cellStyle name="40% - 强调文字颜色 3 2 13" xfId="2124"/>
    <cellStyle name="差_2015年度追加中央生均拨款分配方案" xfId="2125"/>
    <cellStyle name="40% - 强调文字颜色 4 2 9" xfId="2126"/>
    <cellStyle name="20% - 强调文字颜色 3 2 4" xfId="2127"/>
    <cellStyle name="千位分隔 2 20" xfId="2128"/>
    <cellStyle name="千位分隔 2 15" xfId="2129"/>
    <cellStyle name="差_其他部门(按照总人口测算）—20080416_财力性转移支付2010年预算参考数" xfId="2130"/>
    <cellStyle name="好_530629_2006年县级财政报表附表_12.25-发教育厅-2016年高职生均年初预算控制数分配表" xfId="2131"/>
    <cellStyle name="60% - 强调文字颜色 1 2 17" xfId="2132"/>
    <cellStyle name="差_文体广播事业(按照总人口测算）—20080416_县市旗测算-新科目（含人口规模效应）_财力性转移支付2010年预算参考数_12.25-发教育厅-2016年高职生均年初预算控制数分配表" xfId="2133"/>
    <cellStyle name="_2006－2009年结余结转情况" xfId="2134"/>
    <cellStyle name="常规 7 2 9" xfId="2135"/>
    <cellStyle name="常规 2 2 4 3 3" xfId="2136"/>
    <cellStyle name="差_市辖区测算-新科目（20080626）_县市旗测算-新科目（含人口规模效应）_财力性转移支付2010年预算参考数_12.25-发教育厅-2016年高职生均年初预算控制数分配表" xfId="2137"/>
    <cellStyle name="差_市辖区测算20080510_民生政策最低支出需求" xfId="2138"/>
    <cellStyle name="差_市辖区测算20080510_财力性转移支付2010年预算参考数_12.25-发教育厅-2016年高职生均年初预算控制数分配表" xfId="2139"/>
    <cellStyle name="差_市辖区测算20080510_民生政策最低支出需求_财力性转移支付2010年预算参考数" xfId="2140"/>
    <cellStyle name="常规 2 2 4 3" xfId="2141"/>
    <cellStyle name="常规 2 2 4 3 8" xfId="2142"/>
    <cellStyle name="差_云南 缺口县区测算(地方填报)_财力性转移支付2010年预算参考数_12.25-发教育厅-2016年高职生均年初预算控制数分配表" xfId="2143"/>
    <cellStyle name="常规 3" xfId="2144"/>
    <cellStyle name="常规 35 3 8" xfId="2145"/>
    <cellStyle name="60% - 强调文字颜色 6 2 16" xfId="2146"/>
    <cellStyle name="60% - 强调文字颜色 6 2 21" xfId="2147"/>
    <cellStyle name="千位分隔 2 9" xfId="2148"/>
    <cellStyle name="常规 2 2 4 2 16" xfId="2149"/>
    <cellStyle name="常规 2 2 4 2 21" xfId="2150"/>
    <cellStyle name="40% - 强调文字颜色 2 2 5" xfId="2151"/>
    <cellStyle name="好_县区合并测算20080423(按照各省比重）_民生政策最低支出需求" xfId="2152"/>
    <cellStyle name="差_社会保障费测算数据" xfId="2153"/>
    <cellStyle name="好_22湖南_财力性转移支付2010年预算参考数" xfId="2154"/>
    <cellStyle name="适中 2" xfId="2155"/>
    <cellStyle name="好_核定人数下发表_财力性转移支付2010年预算参考数" xfId="2156"/>
    <cellStyle name="强调文字颜色 5 2_2017年改革发展类资金分配及绩效" xfId="2157"/>
    <cellStyle name="差_县市旗测算20080508_不含人员经费系数_12.25-发教育厅-2016年高职生均年初预算控制数分配表" xfId="2158"/>
    <cellStyle name="常规 10 11" xfId="2159"/>
    <cellStyle name="好 2 13" xfId="2160"/>
    <cellStyle name="常规 22 2" xfId="2161"/>
    <cellStyle name="40% - 强调文字颜色 5 2 5" xfId="2162"/>
    <cellStyle name="汇总 2 12" xfId="2163"/>
    <cellStyle name="好 2_2017年改革发展类资金分配及绩效" xfId="2164"/>
    <cellStyle name="差_教育(按照总人口测算）—20080416_民生政策最低支出需求_财力性转移支付2010年预算参考数_12.25-发教育厅-2016年高职生均年初预算控制数分配表" xfId="2165"/>
    <cellStyle name="好_市辖区测算-新科目（20080626）_不含人员经费系数_12.25-发教育厅-2016年高职生均年初预算控制数分配表" xfId="2166"/>
    <cellStyle name="差_测算结果_财力性转移支付2010年预算参考数" xfId="2167"/>
    <cellStyle name="差_教育(按照总人口测算）—20080416_不含人员经费系数" xfId="2168"/>
    <cellStyle name="常规 6 18" xfId="2169"/>
    <cellStyle name="差 2_2017年改革发展类资金分配及绩效" xfId="2170"/>
    <cellStyle name="链接单元格 2 2" xfId="2171"/>
    <cellStyle name="差_卫生部门" xfId="2172"/>
    <cellStyle name="差_2006年28四川_财力性转移支付2010年预算参考数" xfId="2173"/>
    <cellStyle name="Accent5 - 60%" xfId="2174"/>
    <cellStyle name="差_县市旗测算20080508_民生政策最低支出需求" xfId="2175"/>
    <cellStyle name="20% - 强调文字颜色 3 2_2017年改革发展类资金分配及绩效" xfId="2176"/>
    <cellStyle name="好_30云南_1_12.25-发教育厅-2016年高职生均年初预算控制数分配表" xfId="2177"/>
    <cellStyle name="20% - 强调文字颜色 1 2" xfId="2178"/>
    <cellStyle name="强调文字颜色 2 2 12" xfId="2179"/>
    <cellStyle name="差_平邑_财力性转移支付2010年预算参考数_12.25-发教育厅-2016年高职生均年初预算控制数分配表" xfId="2180"/>
    <cellStyle name="60% - 强调文字颜色 4 2 7" xfId="2181"/>
    <cellStyle name="40% - 强调文字颜色 3 2 2" xfId="2182"/>
    <cellStyle name="常规 35 2 7" xfId="2183"/>
    <cellStyle name="Moneda [0]_96 Risk" xfId="2184"/>
    <cellStyle name="常规 2 2 4 3 17" xfId="2185"/>
    <cellStyle name="差_12.25-发教育厅-非税预算" xfId="2186"/>
    <cellStyle name="40% - 强调文字颜色 2 2 8" xfId="2187"/>
    <cellStyle name="20% - 强调文字颜色 1 2 3" xfId="2188"/>
    <cellStyle name="货币 3 12" xfId="2189"/>
    <cellStyle name="常规 10 14 2 2 6" xfId="2190"/>
    <cellStyle name="好_县市旗测算-新科目（20080627）_民生政策最低支出需求" xfId="2191"/>
    <cellStyle name="好 2 2" xfId="2192"/>
    <cellStyle name="差_卫生(按照总人口测算）—20080416_不含人员经费系数_12.25-发教育厅-2016年高职生均年初预算控制数分配表" xfId="2193"/>
    <cellStyle name="40% - 强调文字颜色 6 2" xfId="2194"/>
    <cellStyle name="差_市辖区测算-新科目（20080626）" xfId="2195"/>
    <cellStyle name="Accent1_12.25-发教育厅-2016年高职生均年初预算控制数分配表" xfId="2196"/>
    <cellStyle name="货币 3 13" xfId="2197"/>
    <cellStyle name="常规 10 14 2 2 7" xfId="2198"/>
    <cellStyle name="好_平邑_财力性转移支付2010年预算参考数" xfId="2199"/>
    <cellStyle name="差_县市旗测算-新科目（20080626）_县市旗测算-新科目（含人口规模效应）_财力性转移支付2010年预算参考数_12.25-发教育厅-2016年高职生均年初预算控制数分配表" xfId="2200"/>
    <cellStyle name="好_核定人数对比_12.25-发教育厅-2016年高职生均年初预算控制数分配表" xfId="2201"/>
    <cellStyle name="_ET_STYLE_NoName_00__Book1_1" xfId="2202"/>
    <cellStyle name="好_27重庆_12.25-发教育厅-2016年高职生均年初预算控制数分配表" xfId="2203"/>
    <cellStyle name="好_教育(按照总人口测算）—20080416_县市旗测算-新科目（含人口规模效应）" xfId="2204"/>
    <cellStyle name="好_30云南_12.25-发教育厅-2016年高职生均年初预算控制数分配表" xfId="2205"/>
    <cellStyle name="60% - 强调文字颜色 1 2 3" xfId="2206"/>
    <cellStyle name="40% - 强调文字颜色 2 2 18" xfId="2207"/>
    <cellStyle name="差_文体广播部门_12.25-发教育厅-2016年高职生均年初预算控制数分配表" xfId="2208"/>
    <cellStyle name="标题 2 2 10" xfId="2209"/>
    <cellStyle name="差_县市旗测算-新科目（20080627）_不含人员经费系数" xfId="2210"/>
    <cellStyle name="New Times Roman" xfId="2211"/>
    <cellStyle name="差_缺口县区测算_12.25-发教育厅-2016年高职生均年初预算控制数分配表" xfId="2212"/>
    <cellStyle name="标题 5 15" xfId="2213"/>
    <cellStyle name="标题 5 20" xfId="2214"/>
    <cellStyle name="差_行政（人员）_民生政策最低支出需求_财力性转移支付2010年预算参考数_12.25-发教育厅-2016年高职生均年初预算控制数分配表" xfId="2215"/>
    <cellStyle name="差_文体广播事业(按照总人口测算）—20080416_民生政策最低支出需求_12.25-发教育厅-2016年高职生均年初预算控制数分配表" xfId="2216"/>
    <cellStyle name="常规 4 5" xfId="2217"/>
    <cellStyle name="常规 4 2 3" xfId="2218"/>
    <cellStyle name="差_农林水和城市维护标准支出20080505－县区合计" xfId="2219"/>
    <cellStyle name="常规 10 14 2 2 8" xfId="2220"/>
    <cellStyle name="常规 2 2 4 3 21" xfId="2221"/>
    <cellStyle name="常规 2 2 4 3 16" xfId="2222"/>
    <cellStyle name="差_卫生部门_12.25-发教育厅-2016年高职生均年初预算控制数分配表" xfId="2223"/>
    <cellStyle name="常规 2 2 4 3 13" xfId="2224"/>
    <cellStyle name="差_丽江汇总" xfId="2225"/>
    <cellStyle name="差_教育(按照总人口测算）—20080416_民生政策最低支出需求" xfId="2226"/>
    <cellStyle name="差_分县成本差异系数_民生政策最低支出需求" xfId="2227"/>
    <cellStyle name="强调文字颜色 6 2 5" xfId="2228"/>
    <cellStyle name="_中南林业科技大学2010-2012项目附表2010-6-25 2_湘财教指〔2017〕84号中央财政支持地方高校改革发展资金" xfId="2229"/>
    <cellStyle name="60% - 强调文字颜色 5 2 17" xfId="2230"/>
    <cellStyle name="好_县市旗测算20080508_县市旗测算-新科目（含人口规模效应）_财力性转移支付2010年预算参考数" xfId="2231"/>
    <cellStyle name="60% - 强调文字颜色 1 3" xfId="2232"/>
    <cellStyle name="20% - 强调文字颜色 1 2 10" xfId="2233"/>
    <cellStyle name="好_分县成本差异系数_不含人员经费系数_12.25-发教育厅-2016年高职生均年初预算控制数分配表" xfId="2234"/>
    <cellStyle name="差_教育(按照总人口测算）—20080416" xfId="2235"/>
    <cellStyle name="千位分隔 2 6" xfId="2236"/>
    <cellStyle name="常规 2 2 4 2 13" xfId="2237"/>
    <cellStyle name="好_人员工资和公用经费3" xfId="2238"/>
    <cellStyle name="差_Book1_财力性转移支付2010年预算参考数_12.25-发教育厅-2016年高职生均年初预算控制数分配表" xfId="2239"/>
    <cellStyle name="好_市辖区测算-新科目（20080626）_12.25-发教育厅-2016年高职生均年初预算控制数分配表" xfId="2240"/>
    <cellStyle name="差_教科文(工资提标和养老保险改革含5所划转学校)" xfId="2241"/>
    <cellStyle name="40% - 强调文字颜色 4 2 12" xfId="2242"/>
    <cellStyle name="差_县区合并测算20080421_财力性转移支付2010年预算参考数_12.25-发教育厅-2016年高职生均年初预算控制数分配表" xfId="2243"/>
    <cellStyle name="差_汇总表4_财力性转移支付2010年预算参考数_12.25-发教育厅-2016年高职生均年初预算控制数分配表" xfId="2244"/>
    <cellStyle name="60% - 强调文字颜色 3 2_2017年改革发展类资金分配及绩效" xfId="2245"/>
    <cellStyle name="好_核定人数下发表_12.25-发教育厅-2016年高职生均年初预算控制数分配表" xfId="2246"/>
    <cellStyle name="好_2008年支出核定" xfId="2247"/>
    <cellStyle name="链接单元格 2 20" xfId="2248"/>
    <cellStyle name="链接单元格 2 15" xfId="2249"/>
    <cellStyle name="差_行政(燃修费)_不含人员经费系数_财力性转移支付2010年预算参考数" xfId="2250"/>
    <cellStyle name="40% - 强调文字颜色 2 2 16" xfId="2251"/>
    <cellStyle name="40% - 强调文字颜色 2 2 21" xfId="2252"/>
    <cellStyle name="好_市辖区测算-新科目（20080626）_不含人员经费系数_财力性转移支付2010年预算参考数_12.25-发教育厅-2016年高职生均年初预算控制数分配表" xfId="2253"/>
    <cellStyle name="差_文体广播事业(按照总人口测算）—20080416_县市旗测算-新科目（含人口规模效应）_12.25-发教育厅-2016年高职生均年初预算控制数分配表" xfId="2254"/>
    <cellStyle name="常规 7 2 21" xfId="2255"/>
    <cellStyle name="常规 7 2 16" xfId="2256"/>
    <cellStyle name="20% - 强调文字颜色 2 2 13" xfId="2257"/>
    <cellStyle name="常规 2 3" xfId="2258"/>
    <cellStyle name="60% - 强调文字颜色 6 2 3" xfId="2259"/>
    <cellStyle name="差_行政（人员）_民生政策最低支出需求" xfId="2260"/>
    <cellStyle name="警告文本 2 11" xfId="2261"/>
    <cellStyle name="日期" xfId="2262"/>
    <cellStyle name="常规 7 2 18" xfId="2263"/>
    <cellStyle name="60% - 强调文字颜色 1 2 5" xfId="2264"/>
    <cellStyle name="ColLevel_0" xfId="2265"/>
    <cellStyle name="好_县市旗测算-新科目（20080627）_县市旗测算-新科目（含人口规模效应）_财力性转移支付2010年预算参考数_12.25-发教育厅-2016年高职生均年初预算控制数分配表" xfId="2266"/>
    <cellStyle name="40% - 强调文字颜色 5 2 10" xfId="2267"/>
    <cellStyle name="常规 5 6" xfId="2268"/>
    <cellStyle name="好_行政公检法测算_12.25-发教育厅-2016年高职生均年初预算控制数分配表" xfId="2269"/>
    <cellStyle name="输出 2 13" xfId="2270"/>
    <cellStyle name="20% - 强调文字颜色 4 2" xfId="2271"/>
    <cellStyle name="60% - 强调文字颜色 4 3" xfId="2272"/>
    <cellStyle name="40% - 强调文字颜色 1 2 21" xfId="2273"/>
    <cellStyle name="40% - 强调文字颜色 1 2 16" xfId="2274"/>
    <cellStyle name="20% - 强调文字颜色 3 3" xfId="2275"/>
    <cellStyle name="60% - 强调文字颜色 3 4" xfId="2276"/>
    <cellStyle name="常规 10 3 5" xfId="2277"/>
    <cellStyle name="Normal_!!!GO" xfId="2278"/>
    <cellStyle name="60% - 强调文字颜色 1 2 9" xfId="2279"/>
    <cellStyle name="20% - 强调文字颜色 3 2" xfId="2280"/>
    <cellStyle name="60% - 强调文字颜色 3 3" xfId="2281"/>
    <cellStyle name="60% - 强调文字颜色 4 2 8" xfId="2282"/>
    <cellStyle name="40% - 强调文字颜色 3 2 3" xfId="2283"/>
    <cellStyle name="标题 5 18" xfId="2284"/>
    <cellStyle name="差_卫生部门_财力性转移支付2010年预算参考数" xfId="2285"/>
    <cellStyle name="60% - 强调文字颜色 1 2 7" xfId="2286"/>
    <cellStyle name="常规 10 2 2 8" xfId="2287"/>
    <cellStyle name="常规 35 2 9" xfId="2288"/>
    <cellStyle name="常规 10 2" xfId="2289"/>
    <cellStyle name="好_M01-2(州市补助收入)" xfId="2290"/>
    <cellStyle name="常规 35 23" xfId="2291"/>
    <cellStyle name="常规 35 18" xfId="2292"/>
    <cellStyle name="常规 35 16" xfId="2293"/>
    <cellStyle name="常规 35 21" xfId="2294"/>
    <cellStyle name="差_2015年度省本级教育部门经常性拨款分配方案1223（定稿）" xfId="2295"/>
    <cellStyle name="好_汇总-县级财政报表附表_12.25-发教育厅-2016年高职生均年初预算控制数分配表" xfId="2296"/>
    <cellStyle name="标题 3 2 13" xfId="2297"/>
    <cellStyle name="60% - 强调文字颜色 5 2 3" xfId="2298"/>
    <cellStyle name="60% - 强调文字颜色 3 2 18" xfId="2299"/>
    <cellStyle name="好_对口支援新疆资金规模测算表20100106" xfId="2300"/>
    <cellStyle name="常规 10 3 9" xfId="2301"/>
    <cellStyle name="40% - 强调文字颜色 1 4" xfId="2302"/>
    <cellStyle name="常规 9 3" xfId="2303"/>
    <cellStyle name="60% - 强调文字颜色 2 2 18" xfId="2304"/>
    <cellStyle name="好_行政公检法测算_县市旗测算-新科目（含人口规模效应）_财力性转移支付2010年预算参考数_12.25-发教育厅-2016年高职生均年初预算控制数分配表" xfId="2305"/>
    <cellStyle name="差 2 17" xfId="2306"/>
    <cellStyle name="60% - 强调文字颜色 2 2 17" xfId="2307"/>
    <cellStyle name="好_县区合并测算20080421_县市旗测算-新科目（含人口规模效应）_12.25-发教育厅-2016年高职生均年初预算控制数分配表" xfId="2308"/>
    <cellStyle name="标题 4 2 5" xfId="2309"/>
    <cellStyle name="60% - 强调文字颜色 4 2 13" xfId="2310"/>
    <cellStyle name="20% - 强调文字颜色 1 2 11" xfId="2311"/>
    <cellStyle name="60% - 强调文字颜色 1 4" xfId="2312"/>
    <cellStyle name="好_县区合并测算20080423(按照各省比重）_12.25-发教育厅-2016年高职生均年初预算控制数分配表" xfId="2313"/>
    <cellStyle name="40% - 强调文字颜色 4 4" xfId="2314"/>
    <cellStyle name="60% - 强调文字颜色 1 2 18" xfId="2315"/>
    <cellStyle name="常规 2 2 4 3 14" xfId="2316"/>
    <cellStyle name="计算 2 7" xfId="2317"/>
    <cellStyle name="好_核定人数对比" xfId="2318"/>
    <cellStyle name="60% - 强调文字颜色 4 2 11" xfId="2319"/>
    <cellStyle name="标题 4 2 3" xfId="2320"/>
    <cellStyle name="好_民生政策最低支出需求_12.25-发教育厅-2016年高职生均年初预算控制数分配表" xfId="2321"/>
    <cellStyle name="Input Cells" xfId="2322"/>
    <cellStyle name="60% - 强调文字颜色 6 2 2" xfId="2323"/>
    <cellStyle name="60% - 强调文字颜色 1 2 4" xfId="2324"/>
    <cellStyle name="常规 2 2 4 27" xfId="2325"/>
    <cellStyle name="常规 2 2 4 32" xfId="2326"/>
    <cellStyle name="60% - 强调文字颜色 1 2 2" xfId="2327"/>
    <cellStyle name="60% - 强调文字颜色 4 2" xfId="2328"/>
    <cellStyle name="好_县市旗测算20080508_民生政策最低支出需求_财力性转移支付2010年预算参考数_12.25-发教育厅-2016年高职生均年初预算控制数分配表" xfId="2329"/>
    <cellStyle name="Title" xfId="2330"/>
    <cellStyle name="40% - 强调文字颜色 5 2" xfId="2331"/>
    <cellStyle name="好 2 3" xfId="2332"/>
    <cellStyle name="好_市辖区测算20080510_县市旗测算-新科目（含人口规模效应）_12.25-发教育厅-2016年高职生均年初预算控制数分配表" xfId="2333"/>
    <cellStyle name="20% - 着色 2" xfId="2334"/>
    <cellStyle name="计算 4" xfId="2335"/>
    <cellStyle name="40% - 强调文字颜色 4 2 5" xfId="2336"/>
    <cellStyle name="千位分隔 2 11" xfId="2337"/>
    <cellStyle name="好_2008年支出调整_财力性转移支付2010年预算参考数_12.25-发教育厅-2016年高职生均年初预算控制数分配表" xfId="2338"/>
    <cellStyle name="60% - 强调文字颜色 4 2_2017年改革发展类资金分配及绩效" xfId="2339"/>
    <cellStyle name="标题 5 6" xfId="2340"/>
    <cellStyle name="检查单元格 2 5" xfId="2341"/>
    <cellStyle name="好_附表_财力性转移支付2010年预算参考数" xfId="2342"/>
    <cellStyle name="好_2006年30云南_12.25-发教育厅-2016年高职生均年初预算控制数分配表" xfId="2343"/>
    <cellStyle name="好_2008年一般预算支出预计" xfId="2344"/>
    <cellStyle name="40% - 强调文字颜色 2 2 17" xfId="2345"/>
    <cellStyle name="好_县市旗测算-新科目（20080627）_民生政策最低支出需求_12.25-发教育厅-2016年高职生均年初预算控制数分配表" xfId="2346"/>
    <cellStyle name="常规 6 4" xfId="2347"/>
    <cellStyle name="60% - 强调文字颜色 4 2 17" xfId="2348"/>
    <cellStyle name="强调文字颜色 2 2 18" xfId="2349"/>
    <cellStyle name="_20100326高清市院遂宁检察院1080P配置清单26日改" xfId="2350"/>
    <cellStyle name="常规 4 2 18" xfId="2351"/>
    <cellStyle name="差_县市旗测算-新科目（20080626）_财力性转移支付2010年预算参考数_12.25-发教育厅-2016年高职生均年初预算控制数分配表" xfId="2352"/>
    <cellStyle name="差_教育(按照总人口测算）—20080416_财力性转移支付2010年预算参考数_12.25-发教育厅-2016年高职生均年初预算控制数分配表" xfId="2353"/>
    <cellStyle name="好_1_财力性转移支付2010年预算参考数" xfId="2354"/>
    <cellStyle name="常规 8 18" xfId="2355"/>
    <cellStyle name="差_财政供养人员" xfId="2356"/>
    <cellStyle name="常规 11" xfId="2357"/>
    <cellStyle name="好_文体广播事业(按照总人口测算）—20080416_财力性转移支付2010年预算参考数" xfId="2358"/>
    <cellStyle name="差_青海 缺口县区测算(地方填报)_财力性转移支付2010年预算参考数_12.25-发教育厅-2016年高职生均年初预算控制数分配表" xfId="2359"/>
    <cellStyle name="40% - 强调文字颜色 4 2 16" xfId="2360"/>
    <cellStyle name="40% - 强调文字颜色 4 2 21" xfId="2361"/>
    <cellStyle name="60% - 强调文字颜色 6 2_2017年改革发展类资金分配及绩效" xfId="2362"/>
    <cellStyle name="好_行政(燃修费)_县市旗测算-新科目（含人口规模效应）" xfId="2363"/>
    <cellStyle name="20% - 强调文字颜色 1 2 5" xfId="2364"/>
    <cellStyle name="好_成本差异系数（含人口规模）" xfId="2365"/>
    <cellStyle name="差_12滨州_财力性转移支付2010年预算参考数_12.25-发教育厅-2016年高职生均年初预算控制数分配表" xfId="2366"/>
    <cellStyle name="差_2006年28四川" xfId="2367"/>
    <cellStyle name="好_云南 缺口县区测算(地方填报)_财力性转移支付2010年预算参考数" xfId="2368"/>
    <cellStyle name="常规 22 19" xfId="2369"/>
    <cellStyle name="常规 2 2 4 3 15" xfId="2370"/>
    <cellStyle name="常规 2 2 4 3 20" xfId="2371"/>
    <cellStyle name="计算 2 8" xfId="2372"/>
    <cellStyle name="差_30云南_1_财力性转移支付2010年预算参考数_12.25-发教育厅-2016年高职生均年初预算控制数分配表" xfId="2373"/>
    <cellStyle name="40% - 强调文字颜色 2 4" xfId="2374"/>
    <cellStyle name="好_农林水和城市维护标准支出20080505－县区合计_县市旗测算-新科目（含人口规模效应）_12.25-发教育厅-2016年高职生均年初预算控制数分配表" xfId="2375"/>
    <cellStyle name="差_河南 缺口县区测算(地方填报)_12.25-发教育厅-2016年高职生均年初预算控制数分配表" xfId="2376"/>
    <cellStyle name="计算 2 6" xfId="2377"/>
    <cellStyle name="40% - 强调文字颜色 3 2 11" xfId="2378"/>
    <cellStyle name="40% - 强调文字颜色 4 2 15" xfId="2379"/>
    <cellStyle name="40% - 强调文字颜色 4 2 20" xfId="2380"/>
    <cellStyle name="差_县区合并测算20080423(按照各省比重）_财力性转移支付2010年预算参考数_12.25-发教育厅-2016年高职生均年初预算控制数分配表" xfId="2381"/>
    <cellStyle name="40% - 强调文字颜色 3 2 10" xfId="2382"/>
    <cellStyle name="强调文字颜色 1 2 10" xfId="2383"/>
    <cellStyle name="好_行政（人员）_县市旗测算-新科目（含人口规模效应）" xfId="2384"/>
    <cellStyle name="输入 2 11" xfId="2385"/>
    <cellStyle name="20% - 着色 3" xfId="2386"/>
    <cellStyle name="20% - 着色 1" xfId="2387"/>
    <cellStyle name="计算 3" xfId="2388"/>
    <cellStyle name="好_其他部门(按照总人口测算）—20080416_县市旗测算-新科目（含人口规模效应）_财力性转移支付2010年预算参考数" xfId="2389"/>
    <cellStyle name="常规 2 2 4 3 9" xfId="2390"/>
    <cellStyle name="常规 11 6" xfId="2391"/>
    <cellStyle name="好_县区合并测算20080421_民生政策最低支出需求_12.25-发教育厅-2016年高职生均年初预算控制数分配表" xfId="2392"/>
    <cellStyle name="常规 4 2" xfId="2393"/>
    <cellStyle name="差_行政(燃修费)_县市旗测算-新科目（含人口规模效应）_财力性转移支付2010年预算参考数" xfId="2394"/>
    <cellStyle name="20% - 强调文字颜色 1 2 15" xfId="2395"/>
    <cellStyle name="20% - 强调文字颜色 1 2 20" xfId="2396"/>
    <cellStyle name="40% - 强调文字颜色 4 2_2017年改革发展类资金分配及绩效" xfId="2397"/>
    <cellStyle name="_Book1_2" xfId="2398"/>
    <cellStyle name="_Book1_1" xfId="2399"/>
    <cellStyle name="_Book1" xfId="2400"/>
    <cellStyle name="常规 5 4_湘财教指〔2017〕84号中央财政支持地方高校改革发展资金" xfId="2401"/>
    <cellStyle name="Input" xfId="2402"/>
    <cellStyle name="差_同德_财力性转移支付2010年预算参考数_12.25-发教育厅-2016年高职生均年初预算控制数分配表" xfId="2403"/>
    <cellStyle name="强调文字颜色 4 2 6" xfId="2404"/>
    <cellStyle name="差_市辖区测算-新科目（20080626）_县市旗测算-新科目（含人口规模效应）" xfId="2405"/>
    <cellStyle name="差_文体广播事业(按照总人口测算）—20080416_不含人员经费系数_12.25-发教育厅-2016年高职生均年初预算控制数分配表" xfId="2406"/>
    <cellStyle name="好_高职2018年双一流资金细化表" xfId="2407"/>
    <cellStyle name="60% - 强调文字颜色 4 4" xfId="2408"/>
    <cellStyle name="40% - 强调文字颜色 2 2 7" xfId="2409"/>
    <cellStyle name="20% - 强调文字颜色 1 2 2" xfId="2410"/>
    <cellStyle name="60% - Accent3" xfId="2411"/>
    <cellStyle name="差_县区合并测算20080423(按照各省比重）_不含人员经费系数_财力性转移支付2010年预算参考数_12.25-发教育厅-2016年高职生均年初预算控制数分配表" xfId="2412"/>
    <cellStyle name="计算 2 12" xfId="2413"/>
    <cellStyle name="60% - 强调文字颜色 2 2 4" xfId="2414"/>
    <cellStyle name="差_2007年一般预算支出剔除_财力性转移支付2010年预算参考数_12.25-发教育厅-2016年高职生均年初预算控制数分配表" xfId="2415"/>
    <cellStyle name="常规 9 10" xfId="2416"/>
    <cellStyle name="差_分析缺口率" xfId="2417"/>
    <cellStyle name="20% - 强调文字颜色 2 4" xfId="2418"/>
    <cellStyle name="差_市辖区测算-新科目（20080626）_不含人员经费系数" xfId="2419"/>
    <cellStyle name="差 2 19" xfId="2420"/>
    <cellStyle name="寘嬫愗傝 [0.00]_Region Orders (2)" xfId="2421"/>
    <cellStyle name="好_2008年全省汇总收支计算表_财力性转移支付2010年预算参考数" xfId="2422"/>
    <cellStyle name="差_文体广播事业(按照总人口测算）—20080416_财力性转移支付2010年预算参考数_12.25-发教育厅-2016年高职生均年初预算控制数分配表" xfId="2423"/>
    <cellStyle name="常规 11 11" xfId="2424"/>
    <cellStyle name="标题 5 8" xfId="2425"/>
    <cellStyle name="常规 11 14" xfId="2426"/>
    <cellStyle name="好_汇总-县级财政报表附表" xfId="2427"/>
    <cellStyle name="货币 4 16" xfId="2428"/>
    <cellStyle name="货币 4 21" xfId="2429"/>
    <cellStyle name="差_M01-2(州市补助收入)" xfId="2430"/>
    <cellStyle name="常规 14" xfId="2431"/>
    <cellStyle name="_重点学科汇总表" xfId="2432"/>
    <cellStyle name="40% - 强调文字颜色 5 2 17" xfId="2433"/>
    <cellStyle name="标题 1 2" xfId="2434"/>
    <cellStyle name="常规 22" xfId="2435"/>
    <cellStyle name="常规 17" xfId="2436"/>
    <cellStyle name="40% - 强调文字颜色 1 2_2017年改革发展类资金分配及绩效" xfId="2437"/>
    <cellStyle name="常规 2 2 14" xfId="2438"/>
    <cellStyle name="好_其他部门(按照总人口测算）—20080416_民生政策最低支出需求_财力性转移支付2010年预算参考数" xfId="2439"/>
    <cellStyle name="常规 2 2 16" xfId="2440"/>
    <cellStyle name="常规 2 2 2" xfId="2441"/>
    <cellStyle name="常规 9 6" xfId="2442"/>
    <cellStyle name="差_县市旗测算20080508_12.25-发教育厅-2016年高职生均年初预算控制数分配表" xfId="2443"/>
    <cellStyle name="好_行政公检法测算_民生政策最低支出需求_财力性转移支付2010年预算参考数" xfId="2444"/>
    <cellStyle name="常规 2 2 3" xfId="2445"/>
    <cellStyle name="好_汇总表4_财力性转移支付2010年预算参考数_12.25-发教育厅-2016年高职生均年初预算控制数分配表" xfId="2446"/>
    <cellStyle name="常规 9 7" xfId="2447"/>
    <cellStyle name="常规 2 2 4" xfId="2448"/>
    <cellStyle name="常规 9 8" xfId="2449"/>
    <cellStyle name="差_2015年度工资提标清算拨款分配方案" xfId="2450"/>
    <cellStyle name="常规 2 2 4 21" xfId="2451"/>
    <cellStyle name="常规 2 2 4 16" xfId="2452"/>
    <cellStyle name="常规 2 2 4 2 9" xfId="2453"/>
    <cellStyle name="强调文字颜色 6 2 19" xfId="2454"/>
    <cellStyle name="差_教育(按照总人口测算）—20080416_不含人员经费系数_12.25-发教育厅-2016年高职生均年初预算控制数分配表" xfId="2455"/>
    <cellStyle name="差_行政（人员）_县市旗测算-新科目（含人口规模效应）_财力性转移支付2010年预算参考数" xfId="2456"/>
    <cellStyle name="常规 2 2 4 2 6" xfId="2457"/>
    <cellStyle name="强调文字颜色 6 2 16" xfId="2458"/>
    <cellStyle name="强调文字颜色 6 2 21" xfId="2459"/>
    <cellStyle name="好_分县成本差异系数_不含人员经费系数_财力性转移支付2010年预算参考数_12.25-发教育厅-2016年高职生均年初预算控制数分配表" xfId="2460"/>
    <cellStyle name="霓付 [0]_ +Foil &amp; -FOIL &amp; PAPER" xfId="2461"/>
    <cellStyle name="_2016年高校经常性拨款分配因素(测算201616)" xfId="2462"/>
    <cellStyle name="常规 2 2 4 3 4" xfId="2463"/>
    <cellStyle name="好_缺口县区测算(按2007支出增长25%测算)_财力性转移支付2010年预算参考数" xfId="2464"/>
    <cellStyle name="40% - 强调文字颜色 3 2_2017年改革发展类资金分配及绩效" xfId="2465"/>
    <cellStyle name="常规 2 2 4 3 5" xfId="2466"/>
    <cellStyle name="常规 2 2 4 4" xfId="2467"/>
    <cellStyle name="常规 2 2 4 8" xfId="2468"/>
    <cellStyle name="货币 3 11" xfId="2469"/>
    <cellStyle name="好_05潍坊_12.25-发教育厅-2016年高职生均年初预算控制数分配表" xfId="2470"/>
    <cellStyle name="好_行政公检法测算_不含人员经费系数_财力性转移支付2010年预算参考数" xfId="2471"/>
    <cellStyle name="常规 2 2 5" xfId="2472"/>
    <cellStyle name="60% - 强调文字颜色 2 2 3" xfId="2473"/>
    <cellStyle name="计算 2 11" xfId="2474"/>
    <cellStyle name="好_农林水和城市维护标准支出20080505－县区合计_不含人员经费系数_财力性转移支付2010年预算参考数" xfId="2475"/>
    <cellStyle name="常规 2 23 6" xfId="2476"/>
    <cellStyle name="差_重点民生支出需求测算表社保（农村低保）081112" xfId="2477"/>
    <cellStyle name="常规 2 26" xfId="2478"/>
    <cellStyle name="常规 2 31" xfId="2479"/>
    <cellStyle name="常规 2 28" xfId="2480"/>
    <cellStyle name="差_青海 缺口县区测算(地方填报)_12.25-发教育厅-2016年高职生均年初预算控制数分配表" xfId="2481"/>
    <cellStyle name="常规 2 29" xfId="2482"/>
    <cellStyle name="好_县区合并测算20080423(按照各省比重）_不含人员经费系数_财力性转移支付2010年预算参考数" xfId="2483"/>
    <cellStyle name="常规 22 3" xfId="2484"/>
    <cellStyle name="差_M01-2(州市补助收入)_12.25-发教育厅-2016年高职生均年初预算控制数分配表" xfId="2485"/>
    <cellStyle name="强调文字颜色 4 2 11" xfId="2486"/>
    <cellStyle name="常规 11 17" xfId="2487"/>
    <cellStyle name="差_1110洱源县_财力性转移支付2010年预算参考数_12.25-发教育厅-2016年高职生均年初预算控制数分配表" xfId="2488"/>
    <cellStyle name="20% - 强调文字颜色 2 2 7" xfId="2489"/>
    <cellStyle name="常规 2 3 9" xfId="2490"/>
    <cellStyle name="好_城建部门" xfId="2491"/>
    <cellStyle name="好_2006年水利统计指标统计表" xfId="2492"/>
    <cellStyle name="好_农林水和城市维护标准支出20080505－县区合计_不含人员经费系数_12.25-发教育厅-2016年高职生均年初预算控制数分配表" xfId="2493"/>
    <cellStyle name="40% - 强调文字颜色 2 2 4" xfId="2494"/>
    <cellStyle name="60% - 强调文字颜色 3 2 9" xfId="2495"/>
    <cellStyle name="强调文字颜色 2 2 16" xfId="2496"/>
    <cellStyle name="强调文字颜色 2 2 21" xfId="2497"/>
    <cellStyle name="强调文字颜色 4 2 7" xfId="2498"/>
    <cellStyle name="汇总 2 2" xfId="2499"/>
    <cellStyle name="强调文字颜色 2 2 17" xfId="2500"/>
    <cellStyle name="标题 1 2 6" xfId="2501"/>
    <cellStyle name="好_其他部门(按照总人口测算）—20080416_12.25-发教育厅-2016年高职生均年初预算控制数分配表" xfId="2502"/>
    <cellStyle name="常规 22 6" xfId="2503"/>
    <cellStyle name="差_县市旗测算20080508_不含人员经费系数" xfId="2504"/>
    <cellStyle name="常规 22 8" xfId="2505"/>
    <cellStyle name="常规 22 9" xfId="2506"/>
    <cellStyle name="好_县市旗测算-新科目（20080626）_民生政策最低支出需求_财力性转移支付2010年预算参考数_12.25-发教育厅-2016年高职生均年初预算控制数分配表" xfId="2507"/>
    <cellStyle name="好_2007年一般预算支出剔除_12.25-发教育厅-2016年高职生均年初预算控制数分配表" xfId="2508"/>
    <cellStyle name="常规 26" xfId="2509"/>
    <cellStyle name="常规 31" xfId="2510"/>
    <cellStyle name="40% - 强调文字颜色 1 2 17" xfId="2511"/>
    <cellStyle name="常规 27" xfId="2512"/>
    <cellStyle name="常规 32" xfId="2513"/>
    <cellStyle name="常规 28" xfId="2514"/>
    <cellStyle name="常规 33" xfId="2515"/>
    <cellStyle name="常规 3 14" xfId="2516"/>
    <cellStyle name="差_分析缺口率_12.25-发教育厅-2016年高职生均年初预算控制数分配表" xfId="2517"/>
    <cellStyle name="常规 3 16" xfId="2518"/>
    <cellStyle name="常规 3 21" xfId="2519"/>
    <cellStyle name="差_行政(燃修费)_12.25-发教育厅-2016年高职生均年初预算控制数分配表" xfId="2520"/>
    <cellStyle name="好_2007年收支情况及2008年收支预计表(汇总表)_财力性转移支付2010年预算参考数_12.25-发教育厅-2016年高职生均年初预算控制数分配表" xfId="2521"/>
    <cellStyle name="货币 4" xfId="2522"/>
    <cellStyle name="60% - 强调文字颜色 5 2 12" xfId="2523"/>
    <cellStyle name="差_行政(燃修费)_县市旗测算-新科目（含人口规模效应）_财力性转移支付2010年预算参考数_12.25-发教育厅-2016年高职生均年初预算控制数分配表" xfId="2524"/>
    <cellStyle name="标题 4 2 17" xfId="2525"/>
    <cellStyle name="链接单元格 2 9" xfId="2526"/>
    <cellStyle name="常规 2 3 17" xfId="2527"/>
    <cellStyle name="常规 2 3 22" xfId="2528"/>
    <cellStyle name="好_县市旗测算-新科目（20080627）_民生政策最低支出需求_财力性转移支付2010年预算参考数_12.25-发教育厅-2016年高职生均年初预算控制数分配表" xfId="2529"/>
    <cellStyle name="no dec_湘财教指〔2017〕84号中央财政支持地方高校改革发展资金" xfId="2530"/>
    <cellStyle name="好_2006年全省财力计算表（中央、决算）" xfId="2531"/>
    <cellStyle name="好_县区合并测算20080421_民生政策最低支出需求_财力性转移支付2010年预算参考数_12.25-发教育厅-2016年高职生均年初预算控制数分配表" xfId="2532"/>
    <cellStyle name="常规 9 2 10" xfId="2533"/>
    <cellStyle name="好_平邑_财力性转移支付2010年预算参考数_12.25-发教育厅-2016年高职生均年初预算控制数分配表" xfId="2534"/>
    <cellStyle name="标题 4 2 8" xfId="2535"/>
    <cellStyle name="常规 6 14" xfId="2536"/>
    <cellStyle name="差_市辖区测算20080510_12.25-发教育厅-2016年高职生均年初预算控制数分配表" xfId="2537"/>
    <cellStyle name="好_2015年高职中央奖补资金分配因素表（含民办）_12.25-发教育厅-2016年高职生均年初预算控制数分配表" xfId="2538"/>
    <cellStyle name="标题 3 3" xfId="2539"/>
    <cellStyle name="标题 1 2 21" xfId="2540"/>
    <cellStyle name="标题 1 2 16" xfId="2541"/>
    <cellStyle name="标题1" xfId="2542"/>
    <cellStyle name="差_14安徽_财力性转移支付2010年预算参考数" xfId="2543"/>
    <cellStyle name="好_00省级(打印)" xfId="2544"/>
    <cellStyle name="好_2008计算资料（8月5）" xfId="2545"/>
    <cellStyle name="汇总 2 7" xfId="2546"/>
    <cellStyle name="好_民生政策最低支出需求" xfId="2547"/>
    <cellStyle name="差_一般预算支出口径剔除表_财力性转移支付2010年预算参考数" xfId="2548"/>
    <cellStyle name="Currency1" xfId="2549"/>
    <cellStyle name="好_人员工资和公用经费_12.25-发教育厅-2016年高职生均年初预算控制数分配表" xfId="2550"/>
    <cellStyle name="常规 2 27" xfId="2551"/>
    <cellStyle name="常规 2 32" xfId="2552"/>
    <cellStyle name="好_行政（人员）_财力性转移支付2010年预算参考数" xfId="2553"/>
    <cellStyle name="常规 35 7" xfId="2554"/>
    <cellStyle name="好_530629_2006年县级财政报表附表" xfId="2555"/>
    <cellStyle name="常规 7 2 7" xfId="2556"/>
    <cellStyle name="好_20河南_财力性转移支付2010年预算参考数" xfId="2557"/>
    <cellStyle name="常规 2 2 13" xfId="2558"/>
    <cellStyle name="常规 10 14 2 2 10" xfId="2559"/>
    <cellStyle name="差_34青海_1_12.25-发教育厅-2016年高职生均年初预算控制数分配表" xfId="2560"/>
    <cellStyle name="好_33甘肃" xfId="2561"/>
    <cellStyle name="好_行政(燃修费)_12.25-发教育厅-2016年高职生均年初预算控制数分配表" xfId="2562"/>
    <cellStyle name="常规 2 2 4 2 17" xfId="2563"/>
    <cellStyle name="好_33甘肃_12.25-发教育厅-2016年高职生均年初预算控制数分配表" xfId="2564"/>
    <cellStyle name="常规 2 2 4 7" xfId="2565"/>
    <cellStyle name="好_2007一般预算支出口径剔除表_财力性转移支付2010年预算参考数_12.25-发教育厅-2016年高职生均年初预算控制数分配表" xfId="2566"/>
    <cellStyle name="常规 7 2 20" xfId="2567"/>
    <cellStyle name="常规 7 2 15" xfId="2568"/>
    <cellStyle name="注释 2 8" xfId="2569"/>
    <cellStyle name="差_2008年一般预算支出预计" xfId="2570"/>
    <cellStyle name="好_分县成本差异系数_不含人员经费系数_财力性转移支付2010年预算参考数" xfId="2571"/>
    <cellStyle name="常规 4 8" xfId="2572"/>
    <cellStyle name="常规 4 2 6" xfId="2573"/>
    <cellStyle name="差_湘财教指277" xfId="2574"/>
    <cellStyle name="常规 9 14" xfId="2575"/>
    <cellStyle name="常规 35 2 4" xfId="2576"/>
    <cellStyle name="常规 10 3 10" xfId="2577"/>
    <cellStyle name="好_2006年34青海_财力性转移支付2010年预算参考数" xfId="2578"/>
    <cellStyle name="20% - 强调文字颜色 6 2 21" xfId="2579"/>
    <cellStyle name="20% - 强调文字颜色 6 2 16" xfId="2580"/>
    <cellStyle name="常规 15" xfId="2581"/>
    <cellStyle name="常规 20" xfId="2582"/>
    <cellStyle name="强调文字颜色 5 2 8" xfId="2583"/>
    <cellStyle name="常规 11 15" xfId="2584"/>
    <cellStyle name="常规 11 20" xfId="2585"/>
    <cellStyle name="差_云南省2008年转移支付测算——州市本级考核部分及政策性测算_12.25-发教育厅-2016年高职生均年初预算控制数分配表" xfId="2586"/>
    <cellStyle name="20% - 强调文字颜色 2 2 4" xfId="2587"/>
    <cellStyle name="40% - 强调文字颜色 3 2 9" xfId="2588"/>
    <cellStyle name="常规 2 3 6" xfId="2589"/>
    <cellStyle name="好_安徽 缺口县区测算(地方填报)1_财力性转移支付2010年预算参考数_12.25-发教育厅-2016年高职生均年初预算控制数分配表" xfId="2590"/>
    <cellStyle name="20% - 强调文字颜色 2 2 5" xfId="2591"/>
    <cellStyle name="差_2016年年初部门预算分配方案" xfId="2592"/>
    <cellStyle name="链接单元格 2 10" xfId="2593"/>
    <cellStyle name="常规 13" xfId="2594"/>
    <cellStyle name="检查单元格 3" xfId="2595"/>
    <cellStyle name="好_不含人员经费系数_财力性转移支付2010年预算参考数_12.25-发教育厅-2016年高职生均年初预算控制数分配表" xfId="2596"/>
    <cellStyle name="好_14安徽_财力性转移支付2010年预算参考数_12.25-发教育厅-2016年高职生均年初预算控制数分配表" xfId="2597"/>
    <cellStyle name="60% - 强调文字颜色 3 2 16" xfId="2598"/>
    <cellStyle name="60% - 强调文字颜色 3 2 21" xfId="2599"/>
    <cellStyle name="常规 10 3 8" xfId="2600"/>
    <cellStyle name="好_教育(按照总人口测算）—20080416_民生政策最低支出需求_财力性转移支付2010年预算参考数" xfId="2601"/>
    <cellStyle name="常规 10 3 13" xfId="2602"/>
    <cellStyle name="差_检验表_12.25-发教育厅-2016年高职生均年初预算控制数分配表" xfId="2603"/>
    <cellStyle name="差_核定人数对比_财力性转移支付2010年预算参考数" xfId="2604"/>
    <cellStyle name="常规 10 17" xfId="2605"/>
    <cellStyle name="常规 10 22" xfId="2606"/>
    <cellStyle name="好_测算结果_财力性转移支付2010年预算参考数" xfId="2607"/>
    <cellStyle name="好 2 19" xfId="2608"/>
    <cellStyle name="常规 35 3 19" xfId="2609"/>
    <cellStyle name="强调文字颜色 1 2 2" xfId="2610"/>
    <cellStyle name="好_行政(燃修费)_民生政策最低支出需求" xfId="2611"/>
    <cellStyle name="Accent4_12.25-发教育厅-2016年高职生均年初预算控制数分配表" xfId="2612"/>
    <cellStyle name="好_缺口县区测算" xfId="2613"/>
    <cellStyle name="好_成本差异系数（含人口规模）_财力性转移支付2010年预算参考数_12.25-发教育厅-2016年高职生均年初预算控制数分配表" xfId="2614"/>
    <cellStyle name="差_市辖区测算-新科目（20080626）_县市旗测算-新科目（含人口规模效应）_12.25-发教育厅-2016年高职生均年初预算控制数分配表" xfId="2615"/>
    <cellStyle name="40% - 着色 6" xfId="2616"/>
    <cellStyle name="常规 2 3 12" xfId="2617"/>
    <cellStyle name="好_gdp_12.25-发教育厅-2016年高职生均年初预算控制数分配表" xfId="2618"/>
    <cellStyle name="警告文本 2 5" xfId="2619"/>
    <cellStyle name="常规_2009年国家奖助学金分配基础数据一览表 2" xfId="2620"/>
    <cellStyle name="差_2008年支出调整" xfId="2621"/>
    <cellStyle name="常规 9 2 12" xfId="2622"/>
    <cellStyle name="常规 8 22" xfId="2623"/>
    <cellStyle name="常规 8 17" xfId="2624"/>
    <cellStyle name="常规 4 2 20" xfId="2625"/>
    <cellStyle name="常规 4 2 15" xfId="2626"/>
    <cellStyle name="好_安徽 缺口县区测算(地方填报)1_财力性转移支付2010年预算参考数" xfId="2627"/>
    <cellStyle name="好_第一部分：综合全_12.25-发教育厅-2016年高职生均年初预算控制数分配表" xfId="2628"/>
    <cellStyle name="好_对口支援新疆资金规模测算表20100113_12.25-发教育厅-2016年高职生均年初预算控制数分配表" xfId="2629"/>
    <cellStyle name="差_核定人数下发表_12.25-发教育厅-2016年高职生均年初预算控制数分配表" xfId="2630"/>
    <cellStyle name="标题 1 2 5" xfId="2631"/>
    <cellStyle name="差_2008年全省汇总收支计算表_财力性转移支付2010年预算参考数" xfId="2632"/>
    <cellStyle name="常规 22 5" xfId="2633"/>
    <cellStyle name="好_2006年22湖南_12.25-发教育厅-2016年高职生均年初预算控制数分配表" xfId="2634"/>
    <cellStyle name="好_分析缺口率" xfId="2635"/>
    <cellStyle name="差_2006年34青海_财力性转移支付2010年预算参考数" xfId="2636"/>
    <cellStyle name="好_行政(燃修费)_县市旗测算-新科目（含人口规模效应）_财力性转移支付2010年预算参考数_12.25-发教育厅-2016年高职生均年初预算控制数分配表" xfId="2637"/>
    <cellStyle name="常规 7 3" xfId="2638"/>
    <cellStyle name="解释性文本 2_2017年改革发展类资金分配及绩效" xfId="2639"/>
    <cellStyle name="好_2014年高职生均测算" xfId="2640"/>
    <cellStyle name="注释 2 21" xfId="2641"/>
    <cellStyle name="注释 2 16" xfId="2642"/>
    <cellStyle name="差_安徽 缺口县区测算(地方填报)1_财力性转移支付2010年预算参考数_12.25-发教育厅-2016年高职生均年初预算控制数分配表" xfId="2643"/>
    <cellStyle name="Accent2 - 60%" xfId="2644"/>
    <cellStyle name="好_行政(燃修费)_县市旗测算-新科目（含人口规模效应）_12.25-发教育厅-2016年高职生均年初预算控制数分配表" xfId="2645"/>
    <cellStyle name="标题 4 2 19" xfId="2646"/>
    <cellStyle name="差 3" xfId="2647"/>
    <cellStyle name="标题 1 2 19" xfId="2648"/>
    <cellStyle name="常规 6" xfId="2649"/>
    <cellStyle name="常规 8 7" xfId="2650"/>
    <cellStyle name="常规 23 2" xfId="2651"/>
    <cellStyle name="好_2007一般预算支出口径剔除表_12.25-发教育厅-2016年高职生均年初预算控制数分配表" xfId="2652"/>
    <cellStyle name="常规 3 19" xfId="2653"/>
    <cellStyle name="强调文字颜色 6 2 10" xfId="2654"/>
    <cellStyle name="好_2008年支出调整_财力性转移支付2010年预算参考数" xfId="2655"/>
    <cellStyle name="货币 2 17" xfId="2656"/>
    <cellStyle name="好_30云南_1" xfId="2657"/>
    <cellStyle name="标题 2 2" xfId="2658"/>
    <cellStyle name="差_河南 缺口县区测算(地方填报白)_财力性转移支付2010年预算参考数_12.25-发教育厅-2016年高职生均年初预算控制数分配表" xfId="2659"/>
    <cellStyle name="好_市辖区测算-新科目（20080626）_民生政策最低支出需求_12.25-发教育厅-2016年高职生均年初预算控制数分配表" xfId="2660"/>
    <cellStyle name="常规 2 2 4 3 18" xfId="2661"/>
    <cellStyle name="好_Book2" xfId="2662"/>
    <cellStyle name="强调文字颜色 6 2" xfId="2663"/>
    <cellStyle name="货币 4 11" xfId="2664"/>
    <cellStyle name="好_行政（人员）_民生政策最低支出需求_财力性转移支付2010年预算参考数_12.25-发教育厅-2016年高职生均年初预算控制数分配表" xfId="2665"/>
    <cellStyle name="Accent2 - 20%" xfId="2666"/>
    <cellStyle name="常规 3 2 3" xfId="2667"/>
    <cellStyle name="20% - 强调文字颜色 1 2 19" xfId="2668"/>
    <cellStyle name="常规 35 20" xfId="2669"/>
    <cellStyle name="常规 35 15" xfId="2670"/>
    <cellStyle name="好_县市旗测算20080508_12.25-发教育厅-2016年高职生均年初预算控制数分配表" xfId="2671"/>
    <cellStyle name="好_2016年常年委托工作经费及一次性项目经费清理表" xfId="2672"/>
    <cellStyle name="常规 10 15" xfId="2673"/>
    <cellStyle name="常规 10 20" xfId="2674"/>
    <cellStyle name="好 2 17" xfId="2675"/>
    <cellStyle name="千位分隔 2 2 2" xfId="2676"/>
    <cellStyle name="好_12.25-发教育厅工资提标和养老保险改革2016年新增" xfId="2677"/>
    <cellStyle name="好_民生政策最低支出需求_财力性转移支付2010年预算参考数_12.25-发教育厅-2016年高职生均年初预算控制数分配表" xfId="2678"/>
    <cellStyle name="好_2006年33甘肃" xfId="2679"/>
    <cellStyle name="好_县市旗测算-新科目（20080627）_县市旗测算-新科目（含人口规模效应）" xfId="2680"/>
    <cellStyle name="好_测算结果_12.25-发教育厅-2016年高职生均年初预算控制数分配表" xfId="2681"/>
    <cellStyle name="好_28四川" xfId="2682"/>
    <cellStyle name="好_自行调整差异系数顺序" xfId="2683"/>
    <cellStyle name="好_5334_2006年迪庆县级财政报表附表" xfId="2684"/>
    <cellStyle name="常规 10 3 12" xfId="2685"/>
    <cellStyle name="好_检验表（调整后）_12.25-发教育厅-2016年高职生均年初预算控制数分配表" xfId="2686"/>
    <cellStyle name="好_河南 缺口县区测算(地方填报)_财力性转移支付2010年预算参考数_12.25-发教育厅-2016年高职生均年初预算控制数分配表" xfId="2687"/>
    <cellStyle name="常规 2 21" xfId="2688"/>
    <cellStyle name="常规 2 16" xfId="2689"/>
    <cellStyle name="霓付_ +Foil &amp; -FOIL &amp; PAPER" xfId="2690"/>
    <cellStyle name="好_07临沂_12.25-发教育厅-2016年高职生均年初预算控制数分配表" xfId="2691"/>
    <cellStyle name="常规 10 16" xfId="2692"/>
    <cellStyle name="常规 10 21" xfId="2693"/>
    <cellStyle name="好 2 18" xfId="2694"/>
    <cellStyle name="差_12滨州" xfId="2695"/>
    <cellStyle name="好_汇总表4_12.25-发教育厅-2016年高职生均年初预算控制数分配表" xfId="2696"/>
    <cellStyle name="标题 1 2 14" xfId="2697"/>
    <cellStyle name="常规 22 14" xfId="2698"/>
    <cellStyle name="注释 2 22" xfId="2699"/>
    <cellStyle name="注释 2 17" xfId="2700"/>
    <cellStyle name="好_汇总表4_财力性转移支付2010年预算参考数" xfId="2701"/>
    <cellStyle name="好_行政公检法测算_县市旗测算-新科目（含人口规模效应）_12.25-发教育厅-2016年高职生均年初预算控制数分配表" xfId="2702"/>
    <cellStyle name="常规 35 12" xfId="2703"/>
    <cellStyle name="好_青海 缺口县区测算(地方填报)_财力性转移支付2010年预算参考数" xfId="2704"/>
    <cellStyle name="Neutral" xfId="2705"/>
    <cellStyle name="好_行政公检法测算_民生政策最低支出需求_12.25-发教育厅-2016年高职生均年初预算控制数分配表" xfId="2706"/>
    <cellStyle name="强调文字颜色 6 2 7" xfId="2707"/>
    <cellStyle name="货币 4 2" xfId="2708"/>
    <cellStyle name="好_汇总_财力性转移支付2010年预算参考数_12.25-发教育厅-2016年高职生均年初预算控制数分配表" xfId="2709"/>
    <cellStyle name="好_行政公检法测算_县市旗测算-新科目（含人口规模效应）" xfId="2710"/>
    <cellStyle name="差_30云南_1_12.25-发教育厅-2016年高职生均年初预算控制数分配表" xfId="2711"/>
    <cellStyle name="强调文字颜色 1 2 3" xfId="2712"/>
    <cellStyle name="60% - 强调文字颜色 3 2 2" xfId="2713"/>
    <cellStyle name="常规 3 2 4" xfId="2714"/>
    <cellStyle name="强调文字颜色 4 2 14" xfId="2715"/>
    <cellStyle name="常规 7 8" xfId="2716"/>
    <cellStyle name="差_县区合并测算20080421_县市旗测算-新科目（含人口规模效应）_财力性转移支付2010年预算参考数_12.25-发教育厅-2016年高职生均年初预算控制数分配表" xfId="2717"/>
    <cellStyle name="Grey" xfId="2718"/>
    <cellStyle name="货币 3" xfId="2719"/>
    <cellStyle name="好_成本差异系数_财力性转移支付2010年预算参考数" xfId="2720"/>
    <cellStyle name="常规 8 12" xfId="2721"/>
    <cellStyle name="好_县区合并测算20080423(按照各省比重）_不含人员经费系数" xfId="2722"/>
    <cellStyle name="好_34青海_12.25-发教育厅-2016年高职生均年初预算控制数分配表" xfId="2723"/>
    <cellStyle name="差_县区合并测算20080423(按照各省比重）_民生政策最低支出需求" xfId="2724"/>
    <cellStyle name="好_教育(按照总人口测算）—20080416_财力性转移支付2010年预算参考数" xfId="2725"/>
    <cellStyle name="好_34青海_财力性转移支付2010年预算参考数" xfId="2726"/>
    <cellStyle name="好_湘财教指277_12.25-发教育厅-2016年高职生均年初预算控制数分配表" xfId="2727"/>
    <cellStyle name="常规 35 2 18" xfId="2728"/>
    <cellStyle name="常规 10 2 2 13" xfId="2729"/>
    <cellStyle name="常规 35 2 6" xfId="2730"/>
    <cellStyle name="好_Book1_财力性转移支付2010年预算参考数" xfId="2731"/>
    <cellStyle name="好_城建部门_12.25-发教育厅-2016年高职生均年初预算控制数分配表" xfId="2732"/>
    <cellStyle name="好_市辖区测算-新科目（20080626）" xfId="2733"/>
    <cellStyle name="常规 8 14" xfId="2734"/>
    <cellStyle name="差_2006年水利统计指标统计表_财力性转移支付2010年预算参考数_12.25-发教育厅-2016年高职生均年初预算控制数分配表" xfId="2735"/>
    <cellStyle name="差_教育(按照总人口测算）—20080416_民生政策最低支出需求_财力性转移支付2010年预算参考数" xfId="2736"/>
    <cellStyle name="好_市辖区测算-新科目（20080626）_不含人员经费系数" xfId="2737"/>
    <cellStyle name="常规 2 3 5" xfId="2738"/>
    <cellStyle name="好_34青海_1_12.25-发教育厅-2016年高职生均年初预算控制数分配表" xfId="2739"/>
    <cellStyle name="常规 7 5" xfId="2740"/>
    <cellStyle name="常规 10 2 2 7" xfId="2741"/>
    <cellStyle name="常规 35 2 8" xfId="2742"/>
    <cellStyle name="常规 10 18" xfId="2743"/>
    <cellStyle name="常规 10 23" xfId="2744"/>
    <cellStyle name="好_县市旗测算20080508_财力性转移支付2010年预算参考数" xfId="2745"/>
    <cellStyle name="常规 2 2 6" xfId="2746"/>
    <cellStyle name="好 2 11" xfId="2747"/>
    <cellStyle name="好_12滨州_财力性转移支付2010年预算参考数" xfId="2748"/>
    <cellStyle name="好_2007年收支情况及2008年收支预计表(汇总表)_财力性转移支付2010年预算参考数" xfId="2749"/>
    <cellStyle name="数字 2" xfId="2750"/>
    <cellStyle name="常规 8" xfId="2751"/>
    <cellStyle name="差_2006年27重庆" xfId="2752"/>
    <cellStyle name="常规 4 4" xfId="2753"/>
    <cellStyle name="常规 4 2 2" xfId="2754"/>
    <cellStyle name="解释性文本 2 21" xfId="2755"/>
    <cellStyle name="解释性文本 2 16" xfId="2756"/>
    <cellStyle name="标题 1 2 3" xfId="2757"/>
    <cellStyle name="计算 2" xfId="2758"/>
    <cellStyle name="差_2006年水利统计指标统计表_12.25-发教育厅-2016年高职生均年初预算控制数分配表" xfId="2759"/>
    <cellStyle name="好_核定人数下发表_财力性转移支付2010年预算参考数_12.25-发教育厅-2016年高职生均年初预算控制数分配表" xfId="2760"/>
    <cellStyle name="60% - 强调文字颜色 3 2 17" xfId="2761"/>
    <cellStyle name="60% - 强调文字颜色 5 2 2" xfId="2762"/>
    <cellStyle name="好_成本差异系数_12.25-发教育厅-2016年高职生均年初预算控制数分配表" xfId="2763"/>
    <cellStyle name="好_测算结果" xfId="2764"/>
    <cellStyle name="标题 2 2 13" xfId="2765"/>
    <cellStyle name="差_安徽 缺口县区测算(地方填报)1_12.25-发教育厅-2016年高职生均年初预算控制数分配表" xfId="2766"/>
    <cellStyle name="常规 3 11" xfId="2767"/>
    <cellStyle name="货币 4 18" xfId="2768"/>
    <cellStyle name="编号" xfId="2769"/>
    <cellStyle name="好_卫生(按照总人口测算）—20080416_不含人员经费系数_财力性转移支付2010年预算参考数_12.25-发教育厅-2016年高职生均年初预算控制数分配表" xfId="2770"/>
    <cellStyle name="好_河南 缺口县区测算(地方填报)_财力性转移支付2010年预算参考数" xfId="2771"/>
    <cellStyle name="强调文字颜色 5 2 11" xfId="2772"/>
    <cellStyle name="好_行政公检法测算_财力性转移支付2010年预算参考数_12.25-发教育厅-2016年高职生均年初预算控制数分配表" xfId="2773"/>
    <cellStyle name="好_汇总" xfId="2774"/>
    <cellStyle name="常规 9 2 8" xfId="2775"/>
    <cellStyle name="好_平邑" xfId="2776"/>
    <cellStyle name="好_河南 缺口县区测算(地方填报白)_12.25-发教育厅-2016年高职生均年初预算控制数分配表" xfId="2777"/>
    <cellStyle name="差_05潍坊_12.25-发教育厅-2016年高职生均年初预算控制数分配表" xfId="2778"/>
    <cellStyle name="好_行政公检法测算" xfId="2779"/>
    <cellStyle name="好_行政（人员）_不含人员经费系数_财力性转移支付2010年预算参考数" xfId="2780"/>
    <cellStyle name="差 2 12" xfId="2781"/>
    <cellStyle name="输入 2 17" xfId="2782"/>
    <cellStyle name="常规 35 14" xfId="2783"/>
    <cellStyle name="好_河南 缺口县区测算(地方填报白)_财力性转移支付2010年预算参考数" xfId="2784"/>
    <cellStyle name="昗弨_Pacific Region P&amp;L" xfId="2785"/>
    <cellStyle name="好_平邑_12.25-发教育厅-2016年高职生均年初预算控制数分配表" xfId="2786"/>
    <cellStyle name="好_行政（人员）_不含人员经费系数" xfId="2787"/>
    <cellStyle name="常规 7 12" xfId="2788"/>
    <cellStyle name="强调文字颜色 4 2_2017年改革发展类资金分配及绩效" xfId="2789"/>
    <cellStyle name="常规 9 2 4" xfId="2790"/>
    <cellStyle name="差_县区合并测算20080421_不含人员经费系数_财力性转移支付2010年预算参考数" xfId="2791"/>
    <cellStyle name="好_2015年度省本级教育部门经常性拨款分配方案1223（定稿）" xfId="2792"/>
    <cellStyle name="好_行政(燃修费)_民生政策最低支出需求_财力性转移支付2010年预算参考数" xfId="2793"/>
    <cellStyle name="标题 1 2_2017年改革发展类资金分配及绩效" xfId="2794"/>
    <cellStyle name="常规 2 2 4 5" xfId="2795"/>
    <cellStyle name="好_2006年33甘肃_12.25-发教育厅-2016年高职生均年初预算控制数分配表" xfId="2796"/>
    <cellStyle name="常规 132" xfId="2797"/>
    <cellStyle name="标题 1 2 18" xfId="2798"/>
    <cellStyle name="差_行政(燃修费)_财力性转移支付2010年预算参考数" xfId="2799"/>
    <cellStyle name="常规 22 18" xfId="2800"/>
    <cellStyle name="好_Sheet1_1" xfId="2801"/>
    <cellStyle name="40% - 强调文字颜色 3 2 6" xfId="2802"/>
    <cellStyle name="常规 2 3 7" xfId="2803"/>
    <cellStyle name="链接单元格 3" xfId="2804"/>
    <cellStyle name="强调文字颜色 1 2 6" xfId="2805"/>
    <cellStyle name="60% - 强调文字颜色 5 2 19" xfId="2806"/>
    <cellStyle name="好_安徽 缺口县区测算(地方填报)1_12.25-发教育厅-2016年高职生均年初预算控制数分配表" xfId="2807"/>
    <cellStyle name="计算 2 4" xfId="2808"/>
    <cellStyle name="常规 2 2 4 3 11" xfId="2809"/>
    <cellStyle name="常规 7 14" xfId="2810"/>
    <cellStyle name="常规 5 14" xfId="2811"/>
    <cellStyle name="差 2 6" xfId="2812"/>
    <cellStyle name="百分比 3" xfId="2813"/>
    <cellStyle name="常规 8 9" xfId="2814"/>
    <cellStyle name="好_县区合并测算20080423(按照各省比重）_县市旗测算-新科目（含人口规模效应）_12.25-发教育厅-2016年高职生均年初预算控制数分配表" xfId="2815"/>
    <cellStyle name="好_危改资金测算_财力性转移支付2010年预算参考数_12.25-发教育厅-2016年高职生均年初预算控制数分配表" xfId="2816"/>
    <cellStyle name="好_行政公检法测算_县市旗测算-新科目（含人口规模效应）_财力性转移支付2010年预算参考数" xfId="2817"/>
    <cellStyle name="好_分县成本差异系数_民生政策最低支出需求_财力性转移支付2010年预算参考数" xfId="2818"/>
    <cellStyle name="per.style" xfId="2819"/>
    <cellStyle name="60% - Accent4" xfId="2820"/>
    <cellStyle name="输入 4" xfId="2821"/>
    <cellStyle name="60% - 强调文字颜色 3 2 11" xfId="2822"/>
    <cellStyle name="常规 9_湘财教指〔2017〕84号中央财政支持地方高校改革发展资金" xfId="2823"/>
    <cellStyle name="差_教育(按照总人口测算）—20080416_县市旗测算-新科目（含人口规模效应）" xfId="2824"/>
    <cellStyle name="好_分县成本差异系数_12.25-发教育厅-2016年高职生均年初预算控制数分配表" xfId="2825"/>
    <cellStyle name="好_2006年22湖南" xfId="2826"/>
    <cellStyle name="好_分县成本差异系数" xfId="2827"/>
    <cellStyle name="好_2015年度追加中央生均拨款分配方案" xfId="2828"/>
    <cellStyle name="差_2006年27重庆_12.25-发教育厅-2016年高职生均年初预算控制数分配表" xfId="2829"/>
    <cellStyle name="Mon閠aire_!!!GO" xfId="2830"/>
    <cellStyle name="常规 35 2 21" xfId="2831"/>
    <cellStyle name="常规 35 2 16" xfId="2832"/>
    <cellStyle name="常规 10 2 2 11" xfId="2833"/>
    <cellStyle name="常规 2 2_2015年度工资提标清算拨款分配方案" xfId="2834"/>
    <cellStyle name="好_1_12.25-发教育厅-2016年高职生均年初预算控制数分配表" xfId="2835"/>
    <cellStyle name="常规 4 2 12" xfId="2836"/>
    <cellStyle name="差_汇总表4_12.25-发教育厅-2016年高职生均年初预算控制数分配表" xfId="2837"/>
    <cellStyle name="常规 2 2 4 17" xfId="2838"/>
    <cellStyle name="常规 2 2 4 22" xfId="2839"/>
    <cellStyle name="好_2016年年初部门预算分配方案" xfId="2840"/>
    <cellStyle name="好_卫生(按照总人口测算）—20080416_县市旗测算-新科目（含人口规模效应）" xfId="2841"/>
    <cellStyle name="差_农林水和城市维护标准支出20080505－县区合计_县市旗测算-新科目（含人口规模效应）_12.25-发教育厅-2016年高职生均年初预算控制数分配表" xfId="2842"/>
    <cellStyle name="好_分析缺口率_财力性转移支付2010年预算参考数_12.25-发教育厅-2016年高职生均年初预算控制数分配表" xfId="2843"/>
    <cellStyle name="60% - 强调文字颜色 4 2 4" xfId="2844"/>
    <cellStyle name="好_分析缺口率_财力性转移支付2010年预算参考数" xfId="2845"/>
    <cellStyle name="常规 35 2 14" xfId="2846"/>
    <cellStyle name="差_2016年高校经常性拨款分配因素(测算201616)" xfId="2847"/>
    <cellStyle name="常规 35 2 2" xfId="2848"/>
    <cellStyle name="常规 2 2 4 9" xfId="2849"/>
    <cellStyle name="适中 2 2" xfId="2850"/>
    <cellStyle name="PSChar" xfId="2851"/>
    <cellStyle name="强调文字颜色 1 3" xfId="2852"/>
    <cellStyle name="常规 7 2 13" xfId="2853"/>
    <cellStyle name="好_行政(燃修费)_民生政策最低支出需求_财力性转移支付2010年预算参考数_12.25-发教育厅-2016年高职生均年初预算控制数分配表" xfId="2854"/>
    <cellStyle name="常规 5 10" xfId="2855"/>
    <cellStyle name="好_第五部分(才淼、饶永宏）" xfId="2856"/>
    <cellStyle name="好_2007年收支情况及2008年收支预计表(汇总表)" xfId="2857"/>
    <cellStyle name="差_2006年33甘肃" xfId="2858"/>
    <cellStyle name="标题 3 2 3" xfId="2859"/>
    <cellStyle name="差_行政（人员）_财力性转移支付2010年预算参考数" xfId="2860"/>
    <cellStyle name="20% - 强调文字颜色 1 2 13" xfId="2861"/>
    <cellStyle name="好_教育(按照总人口测算）—20080416_县市旗测算-新科目（含人口规模效应）_财力性转移支付2010年预算参考数_12.25-发教育厅-2016年高职生均年初预算控制数分配表" xfId="2862"/>
    <cellStyle name="货币 3 18" xfId="2863"/>
    <cellStyle name="差_文体广播部门" xfId="2864"/>
    <cellStyle name="好_0502通海县" xfId="2865"/>
    <cellStyle name="60% - 强调文字颜色 3 2 20" xfId="2866"/>
    <cellStyle name="60% - 强调文字颜色 3 2 15" xfId="2867"/>
    <cellStyle name="60% - 强调文字颜色 3 2 14" xfId="2868"/>
    <cellStyle name="好_09黑龙江_12.25-发教育厅-2016年高职生均年初预算控制数分配表" xfId="2869"/>
    <cellStyle name="差_行政公检法测算_不含人员经费系数" xfId="2870"/>
    <cellStyle name="好 3" xfId="2871"/>
    <cellStyle name="好 2 6" xfId="2872"/>
    <cellStyle name="好_Sheet1" xfId="2873"/>
    <cellStyle name="差_分县成本差异系数_12.25-发教育厅-2016年高职生均年初预算控制数分配表" xfId="2874"/>
    <cellStyle name="输入 2 6" xfId="2875"/>
    <cellStyle name="标题 3 2 6" xfId="2876"/>
    <cellStyle name="常规 35 3 12" xfId="2877"/>
    <cellStyle name="20% - 强调文字颜色 1 2 16" xfId="2878"/>
    <cellStyle name="20% - 强调文字颜色 1 2 21" xfId="2879"/>
    <cellStyle name="好 2 21" xfId="2880"/>
    <cellStyle name="好 2 16" xfId="2881"/>
    <cellStyle name="常规 10 14" xfId="2882"/>
    <cellStyle name="60% - 强调文字颜色 3 2 10" xfId="2883"/>
    <cellStyle name="标题 2 2 9" xfId="2884"/>
    <cellStyle name="常规 4 12" xfId="2885"/>
    <cellStyle name="差_卫生部门_财力性转移支付2010年预算参考数_12.25-发教育厅-2016年高职生均年初预算控制数分配表" xfId="2886"/>
    <cellStyle name="好_缺口县区测算(按2007支出增长25%测算)_12.25-发教育厅-2016年高职生均年初预算控制数分配表" xfId="2887"/>
    <cellStyle name="常规 7 2 10" xfId="2888"/>
    <cellStyle name="常规 3 15" xfId="2889"/>
    <cellStyle name="常规 3 20" xfId="2890"/>
    <cellStyle name="_2013年经费测算情况(12.11)" xfId="2891"/>
    <cellStyle name="差_自行调整差异系数顺序_财力性转移支付2010年预算参考数" xfId="2892"/>
    <cellStyle name="分级显示列_1_Book1" xfId="2893"/>
    <cellStyle name="好_危改资金测算" xfId="2894"/>
    <cellStyle name="超级链接" xfId="2895"/>
    <cellStyle name="常规_Sheet1 7" xfId="2896"/>
    <cellStyle name="好_2006年27重庆_财力性转移支付2010年预算参考数" xfId="2897"/>
    <cellStyle name="好_自行调整差异系数顺序_财力性转移支付2010年预算参考数" xfId="2898"/>
    <cellStyle name="常规 11 16" xfId="2899"/>
    <cellStyle name="常规 11 21" xfId="2900"/>
    <cellStyle name="好_03昭通_12.25-发教育厅-2016年高职生均年初预算控制数分配表" xfId="2901"/>
    <cellStyle name="常规 5 4 2" xfId="2902"/>
    <cellStyle name="常规_Sheet1 11" xfId="2903"/>
    <cellStyle name="常规 9 5" xfId="2904"/>
    <cellStyle name="差_核定人数下发表_财力性转移支付2010年预算参考数" xfId="2905"/>
    <cellStyle name="常规 7_01综合类2010" xfId="2906"/>
    <cellStyle name="常规 7 7" xfId="2907"/>
    <cellStyle name="20% - 强调文字颜色 1 2_2017年改革发展类资金分配及绩效" xfId="2908"/>
    <cellStyle name="常规 9 2 9" xfId="2909"/>
    <cellStyle name="好_行政(燃修费)_不含人员经费系数_12.25-发教育厅-2016年高职生均年初预算控制数分配表" xfId="2910"/>
    <cellStyle name="常规 18" xfId="2911"/>
    <cellStyle name="常规 23" xfId="2912"/>
    <cellStyle name="常规 9 2 7" xfId="2913"/>
    <cellStyle name="常规 12" xfId="2914"/>
    <cellStyle name="好_2007年一般预算支出剔除" xfId="2915"/>
    <cellStyle name="常规 9 2 19" xfId="2916"/>
    <cellStyle name="常规 9 2 18" xfId="2917"/>
    <cellStyle name="常规 9 2 22" xfId="2918"/>
    <cellStyle name="常规 9 2 17" xfId="2919"/>
    <cellStyle name="60% - 强调文字颜色 3 2" xfId="2920"/>
    <cellStyle name="好_2008年预计支出与2007年对比_12.25-发教育厅-2016年高职生均年初预算控制数分配表" xfId="2921"/>
    <cellStyle name="好_市辖区测算-新科目（20080626）_县市旗测算-新科目（含人口规模效应）_财力性转移支付2010年预算参考数_12.25-发教育厅-2016年高职生均年初预算控制数分配表" xfId="2922"/>
    <cellStyle name="常规 9 2 14" xfId="2923"/>
    <cellStyle name="常规 8 19" xfId="2924"/>
    <cellStyle name="常规 9 2 13" xfId="2925"/>
    <cellStyle name="好_人员工资和公用经费3_12.25-发教育厅-2016年高职生均年初预算控制数分配表" xfId="2926"/>
    <cellStyle name="常规 2 2 4 11" xfId="2927"/>
    <cellStyle name="常规 2 2 4 12" xfId="2928"/>
    <cellStyle name="常规 35 3 18" xfId="2929"/>
    <cellStyle name="标题 1 2 4" xfId="2930"/>
    <cellStyle name="常规 22 4" xfId="2931"/>
    <cellStyle name="警告文本 2_2017年改革发展类资金分配及绩效" xfId="2932"/>
    <cellStyle name="常规 8 21" xfId="2933"/>
    <cellStyle name="常规 8 16" xfId="2934"/>
    <cellStyle name="常规 2 2 4 10" xfId="2935"/>
    <cellStyle name="常规 2 3 3" xfId="2936"/>
    <cellStyle name="常规 8 20" xfId="2937"/>
    <cellStyle name="常规 8 15" xfId="2938"/>
    <cellStyle name="好_行政(燃修费)_不含人员经费系数" xfId="2939"/>
    <cellStyle name="常规 9" xfId="2940"/>
    <cellStyle name="差_测算结果_财力性转移支付2010年预算参考数_12.25-发教育厅-2016年高职生均年初预算控制数分配表" xfId="2941"/>
    <cellStyle name="数字 3" xfId="2942"/>
    <cellStyle name="常规 35 13" xfId="2943"/>
    <cellStyle name="好_2006年30云南" xfId="2944"/>
    <cellStyle name="百分比 2" xfId="2945"/>
    <cellStyle name="常规 8 13" xfId="2946"/>
    <cellStyle name="好_一般预算支出口径剔除表_财力性转移支付2010年预算参考数" xfId="2947"/>
    <cellStyle name="常规 8 10" xfId="2948"/>
    <cellStyle name="差_市辖区测算-新科目（20080626）_财力性转移支付2010年预算参考数_12.25-发教育厅-2016年高职生均年初预算控制数分配表" xfId="2949"/>
    <cellStyle name="好 2" xfId="2950"/>
    <cellStyle name="常规 7 2 19" xfId="2951"/>
    <cellStyle name="常规 7 4" xfId="2952"/>
    <cellStyle name="好_分县成本差异系数_民生政策最低支出需求" xfId="2953"/>
    <cellStyle name="好_行政（人员）_不含人员经费系数_财力性转移支付2010年预算参考数_12.25-发教育厅-2016年高职生均年初预算控制数分配表" xfId="2954"/>
    <cellStyle name="差_文体广播事业(按照总人口测算）—20080416_财力性转移支付2010年预算参考数" xfId="2955"/>
    <cellStyle name="差_20河南_12.25-发教育厅-2016年高职生均年初预算控制数分配表" xfId="2956"/>
    <cellStyle name="好_缺口县区测算(按核定人数)_财力性转移支付2010年预算参考数" xfId="2957"/>
    <cellStyle name="常规 7 2 5" xfId="2958"/>
    <cellStyle name="好_行政公检法测算_民生政策最低支出需求" xfId="2959"/>
    <cellStyle name="好_农林水和城市维护标准支出20080505－县区合计_县市旗测算-新科目（含人口规模效应）_财力性转移支付2010年预算参考数_12.25-发教育厅-2016年高职生均年初预算控制数分配表" xfId="2960"/>
    <cellStyle name="常规 7 2 2" xfId="2961"/>
    <cellStyle name="常规 7 2 17" xfId="2962"/>
    <cellStyle name="60% - 强调文字颜色 3 2 13" xfId="2963"/>
    <cellStyle name="差_县市旗测算20080508" xfId="2964"/>
    <cellStyle name="好_分县成本差异系数_民生政策最低支出需求_12.25-发教育厅-2016年高职生均年初预算控制数分配表" xfId="2965"/>
    <cellStyle name="常规 7 2 14" xfId="2966"/>
    <cellStyle name="常规 7 2 11" xfId="2967"/>
    <cellStyle name="常规 35 2 5" xfId="2968"/>
    <cellStyle name="20% - 强调文字颜色 2 2 6" xfId="2969"/>
    <cellStyle name="常规 2 3 8" xfId="2970"/>
    <cellStyle name="好_2007一般预算支出口径剔除表_财力性转移支付2010年预算参考数" xfId="2971"/>
    <cellStyle name="常规 7 20" xfId="2972"/>
    <cellStyle name="常规 7 15" xfId="2973"/>
    <cellStyle name="常规 35 5" xfId="2974"/>
    <cellStyle name="Accent4 - 40%" xfId="2975"/>
    <cellStyle name="强调文字颜色 5 2 14" xfId="2976"/>
    <cellStyle name="常规 5 2 2" xfId="2977"/>
    <cellStyle name="好_2006年水利统计指标统计表_财力性转移支付2010年预算参考数_12.25-发教育厅-2016年高职生均年初预算控制数分配表" xfId="2978"/>
    <cellStyle name="标题 5 19" xfId="2979"/>
    <cellStyle name="差_云南省2008年转移支付测算——州市本级考核部分及政策性测算_财力性转移支付2010年预算参考数_12.25-发教育厅-2016年高职生均年初预算控制数分配表" xfId="2980"/>
    <cellStyle name="差_河南 缺口县区测算(地方填报)_财力性转移支付2010年预算参考数_12.25-发教育厅-2016年高职生均年初预算控制数分配表" xfId="2981"/>
    <cellStyle name="好_安徽 缺口县区测算(地方填报)1" xfId="2982"/>
    <cellStyle name="常规 7" xfId="2983"/>
    <cellStyle name="差_行政公检法测算_县市旗测算-新科目（含人口规模效应）_财力性转移支付2010年预算参考数_12.25-发教育厅-2016年高职生均年初预算控制数分配表" xfId="2984"/>
    <cellStyle name="强调文字颜色 6 2_2017年改革发展类资金分配及绩效" xfId="2985"/>
    <cellStyle name="好_34青海_1_财力性转移支付2010年预算参考数" xfId="2986"/>
    <cellStyle name="差_09黑龙江_12.25-发教育厅-2016年高职生均年初预算控制数分配表" xfId="2987"/>
    <cellStyle name="货币 3 2" xfId="2988"/>
    <cellStyle name="常规 6 22" xfId="2989"/>
    <cellStyle name="常规 6 17" xfId="2990"/>
    <cellStyle name="解释性文本 2 4" xfId="2991"/>
    <cellStyle name="常规 8 4" xfId="2992"/>
    <cellStyle name="好_社会保障费测算数据" xfId="2993"/>
    <cellStyle name="常规 7 2 3" xfId="2994"/>
    <cellStyle name="数字 2 2" xfId="2995"/>
    <cellStyle name="常规 8 2" xfId="2996"/>
    <cellStyle name="常规 6 20" xfId="2997"/>
    <cellStyle name="常规 6 15" xfId="2998"/>
    <cellStyle name="强调文字颜色 5 2 19" xfId="2999"/>
    <cellStyle name="常规 6 12" xfId="3000"/>
    <cellStyle name="好_附表_12.25-发教育厅-2016年高职生均年初预算控制数分配表" xfId="3001"/>
    <cellStyle name="常规 6 11" xfId="3002"/>
    <cellStyle name="强调文字颜色 5 2 18" xfId="3003"/>
    <cellStyle name="差_市辖区测算20080510_民生政策最低支出需求_财力性转移支付2010年预算参考数_12.25-发教育厅-2016年高职生均年初预算控制数分配表" xfId="3004"/>
    <cellStyle name="标题 1 2 13" xfId="3005"/>
    <cellStyle name="常规 5 11" xfId="3006"/>
    <cellStyle name="差_县市旗测算-新科目（20080626）_县市旗测算-新科目（含人口规模效应）" xfId="3007"/>
    <cellStyle name="好_行政公检法测算_不含人员经费系数_财力性转移支付2010年预算参考数_12.25-发教育厅-2016年高职生均年初预算控制数分配表" xfId="3008"/>
    <cellStyle name="解释性文本 2 2" xfId="3009"/>
    <cellStyle name="好_1110洱源县_12.25-发教育厅-2016年高职生均年初预算控制数分配表" xfId="3010"/>
    <cellStyle name="输出 2 17" xfId="3011"/>
    <cellStyle name="20% - 强调文字颜色 6 2 14" xfId="3012"/>
    <cellStyle name="好_09黑龙江_财力性转移支付2010年预算参考数_12.25-发教育厅-2016年高职生均年初预算控制数分配表" xfId="3013"/>
    <cellStyle name="常规 35 2 20" xfId="3014"/>
    <cellStyle name="常规 35 2 15" xfId="3015"/>
    <cellStyle name="常规 4 3" xfId="3016"/>
    <cellStyle name="60% - 强调文字颜色 4 2 6" xfId="3017"/>
    <cellStyle name="60% - 强调文字颜色 4 2 5" xfId="3018"/>
    <cellStyle name="常规 35 9" xfId="3019"/>
    <cellStyle name="常规 35 8" xfId="3020"/>
    <cellStyle name="解释性文本 2 7" xfId="3021"/>
    <cellStyle name="常规 94" xfId="3022"/>
    <cellStyle name="常规 2 2 9" xfId="3023"/>
    <cellStyle name="差 2 3" xfId="3024"/>
    <cellStyle name="常规 35" xfId="3025"/>
    <cellStyle name="分级显示行_1_13区汇总" xfId="3026"/>
    <cellStyle name="常规 2 2 15" xfId="3027"/>
    <cellStyle name="常规 7 2 8" xfId="3028"/>
    <cellStyle name="40% - 着色 1" xfId="3029"/>
    <cellStyle name="常规 5 4 3" xfId="3030"/>
    <cellStyle name="常规 6 7" xfId="3031"/>
    <cellStyle name="常规 4 2 11" xfId="3032"/>
    <cellStyle name="差_县区合并测算20080421_县市旗测算-新科目（含人口规模效应）_12.25-发教育厅-2016年高职生均年初预算控制数分配表" xfId="3033"/>
    <cellStyle name="好_汇总表_财力性转移支付2010年预算参考数" xfId="3034"/>
    <cellStyle name="常规 35 4" xfId="3035"/>
    <cellStyle name="40% - 强调文字颜色 1 2 19" xfId="3036"/>
    <cellStyle name="差_行政（人员）_不含人员经费系数_财力性转移支付2010年预算参考数_12.25-发教育厅-2016年高职生均年初预算控制数分配表" xfId="3037"/>
    <cellStyle name="常规 7 2 12" xfId="3038"/>
    <cellStyle name="常规 35 3 17" xfId="3039"/>
    <cellStyle name="40% - 强调文字颜色 3 2 18" xfId="3040"/>
    <cellStyle name="常规 35 2 17" xfId="3041"/>
    <cellStyle name="强调文字颜色 6 2 2" xfId="3042"/>
    <cellStyle name="差_行政（人员）_12.25-发教育厅-2016年高职生均年初预算控制数分配表" xfId="3043"/>
    <cellStyle name="常规 35 2 13" xfId="3044"/>
    <cellStyle name="Accent5 - 20%" xfId="3045"/>
    <cellStyle name="常规 35 2 12" xfId="3046"/>
    <cellStyle name="常规 35 11" xfId="3047"/>
    <cellStyle name="好_缺口县区测算（11.13）" xfId="3048"/>
    <cellStyle name="差_县市旗测算20080508_县市旗测算-新科目（含人口规模效应）_12.25-发教育厅-2016年高职生均年初预算控制数分配表" xfId="3049"/>
    <cellStyle name="差_云南 缺口县区测算(地方填报)_财力性转移支付2010年预算参考数" xfId="3050"/>
    <cellStyle name="常规 35 10" xfId="3051"/>
    <cellStyle name="解释性文本 2" xfId="3052"/>
    <cellStyle name="常规 3 9" xfId="3053"/>
    <cellStyle name="40% - 强调文字颜色 5 2 18" xfId="3054"/>
    <cellStyle name="强调文字颜色 4 2 13" xfId="3055"/>
    <cellStyle name="好_县区合并测算20080421" xfId="3056"/>
    <cellStyle name="差_云南省2008年转移支付测算——州市本级考核部分及政策性测算" xfId="3057"/>
    <cellStyle name="强调文字颜色 5 2 4" xfId="3058"/>
    <cellStyle name="差_2007年收支情况及2008年收支预计表(汇总表)_财力性转移支付2010年预算参考数_12.25-发教育厅-2016年高职生均年初预算控制数分配表" xfId="3059"/>
    <cellStyle name="差_1110洱源县_财力性转移支付2010年预算参考数" xfId="3060"/>
    <cellStyle name="强调文字颜色 3 2 6" xfId="3061"/>
    <cellStyle name="差 2 15" xfId="3062"/>
    <cellStyle name="差 2 20" xfId="3063"/>
    <cellStyle name="好_县市旗测算-新科目（20080626）_县市旗测算-新科目（含人口规模效应）" xfId="3064"/>
    <cellStyle name="差 2 2" xfId="3065"/>
    <cellStyle name="差_卫生(按照总人口测算）—20080416_民生政策最低支出需求_12.25-发教育厅-2016年高职生均年初预算控制数分配表" xfId="3066"/>
    <cellStyle name="好_0605石屏县_12.25-发教育厅-2016年高职生均年初预算控制数分配表" xfId="3067"/>
    <cellStyle name="60% - 强调文字颜色 4 2 16" xfId="3068"/>
    <cellStyle name="60% - 强调文字颜色 4 2 21" xfId="3069"/>
    <cellStyle name="差_行政（人员）" xfId="3070"/>
    <cellStyle name="差_27重庆_财力性转移支付2010年预算参考数" xfId="3071"/>
    <cellStyle name="常规 2 2 10" xfId="3072"/>
    <cellStyle name="好_县市旗测算20080508_县市旗测算-新科目（含人口规模效应）_12.25-发教育厅-2016年高职生均年初预算控制数分配表" xfId="3073"/>
    <cellStyle name="好_县区合并测算20080423(按照各省比重）_县市旗测算-新科目（含人口规模效应）" xfId="3074"/>
    <cellStyle name="差 2 7" xfId="3075"/>
    <cellStyle name="好_缺口县区测算(财政部标准)_财力性转移支付2010年预算参考数_12.25-发教育厅-2016年高职生均年初预算控制数分配表" xfId="3076"/>
    <cellStyle name="差 2 9" xfId="3077"/>
    <cellStyle name="差 4" xfId="3078"/>
    <cellStyle name="输入 2 10" xfId="3079"/>
    <cellStyle name="差_1_财力性转移支付2010年预算参考数" xfId="3080"/>
    <cellStyle name="链接单元格 2 11" xfId="3081"/>
    <cellStyle name="差_11大理" xfId="3082"/>
    <cellStyle name="标题 6" xfId="3083"/>
    <cellStyle name="差_11大理_财力性转移支付2010年预算参考数" xfId="3084"/>
    <cellStyle name="好_人员工资和公用经费2_12.25-发教育厅-2016年高职生均年初预算控制数分配表" xfId="3085"/>
    <cellStyle name="常规 2 30" xfId="3086"/>
    <cellStyle name="常规 2 25" xfId="3087"/>
    <cellStyle name="强调文字颜色 1 2 15" xfId="3088"/>
    <cellStyle name="强调文字颜色 1 2 20" xfId="3089"/>
    <cellStyle name="强调文字颜色 3 2 13" xfId="3090"/>
    <cellStyle name="差_2006年28四川_12.25-发教育厅-2016年高职生均年初预算控制数分配表" xfId="3091"/>
    <cellStyle name="差 2 4" xfId="3092"/>
    <cellStyle name="60% - 强调文字颜色 5 2_2017年改革发展类资金分配及绩效" xfId="3093"/>
    <cellStyle name="差_2007一般预算支出口径剔除表_财力性转移支付2010年预算参考数" xfId="3094"/>
    <cellStyle name="差_行政(燃修费)_县市旗测算-新科目（含人口规模效应）" xfId="3095"/>
    <cellStyle name="差 2 8" xfId="3096"/>
    <cellStyle name="货币 4 13" xfId="3097"/>
    <cellStyle name="好_市辖区测算20080510_财力性转移支付2010年预算参考数" xfId="3098"/>
    <cellStyle name="检查单元格 2 10" xfId="3099"/>
    <cellStyle name="差_Book2_12.25-发教育厅-2016年高职生均年初预算控制数分配表" xfId="3100"/>
    <cellStyle name="好_市辖区测算-新科目（20080626）_民生政策最低支出需求_财力性转移支付2010年预算参考数_12.25-发教育厅-2016年高职生均年初预算控制数分配表" xfId="3101"/>
    <cellStyle name="PSDate" xfId="3102"/>
    <cellStyle name="差_22湖南_财力性转移支付2010年预算参考数" xfId="3103"/>
    <cellStyle name="Note" xfId="3104"/>
    <cellStyle name="差_县市旗测算-新科目（20080627）_不含人员经费系数_财力性转移支付2010年预算参考数" xfId="3105"/>
    <cellStyle name="好_汇总_12.25-发教育厅-2016年高职生均年初预算控制数分配表" xfId="3106"/>
    <cellStyle name="差_33甘肃_12.25-发教育厅-2016年高职生均年初预算控制数分配表" xfId="3107"/>
    <cellStyle name="60% - 着色 4" xfId="3108"/>
    <cellStyle name="e鯪9Y_x000b_" xfId="3109"/>
    <cellStyle name="差_行政公检法测算_县市旗测算-新科目（含人口规模效应）_财力性转移支付2010年预算参考数" xfId="3110"/>
    <cellStyle name="差_34青海_1_财力性转移支付2010年预算参考数_12.25-发教育厅-2016年高职生均年初预算控制数分配表" xfId="3111"/>
    <cellStyle name="好_县市旗测算-新科目（20080627）_民生政策最低支出需求_财力性转移支付2010年预算参考数" xfId="3112"/>
    <cellStyle name="差_卫生(按照总人口测算）—20080416_县市旗测算-新科目（含人口规模效应）_12.25-发教育厅-2016年高职生均年初预算控制数分配表" xfId="3113"/>
    <cellStyle name="差_530629_2006年县级财政报表附表" xfId="3114"/>
    <cellStyle name="差_30云南_1" xfId="3115"/>
    <cellStyle name="好_2014市县可用财力（提供处室）" xfId="3116"/>
    <cellStyle name="差_Book1_财力性转移支付2010年预算参考数" xfId="3117"/>
    <cellStyle name="差_不含人员经费系数_财力性转移支付2010年预算参考数_12.25-发教育厅-2016年高职生均年初预算控制数分配表" xfId="3118"/>
    <cellStyle name="差_行政(燃修费)_不含人员经费系数_财力性转移支付2010年预算参考数_12.25-发教育厅-2016年高职生均年初预算控制数分配表" xfId="3119"/>
    <cellStyle name="货币 2 9" xfId="3120"/>
    <cellStyle name="差_财政供养人员_12.25-发教育厅-2016年高职生均年初预算控制数分配表" xfId="3121"/>
    <cellStyle name="差_财政供养人员_财力性转移支付2010年预算参考数" xfId="3122"/>
    <cellStyle name="差_测算结果" xfId="3123"/>
    <cellStyle name="警告文本 2 10" xfId="3124"/>
    <cellStyle name="好_同德_12.25-发教育厅-2016年高职生均年初预算控制数分配表" xfId="3125"/>
    <cellStyle name="差_核定人数对比_12.25-发教育厅-2016年高职生均年初预算控制数分配表" xfId="3126"/>
    <cellStyle name="差_09黑龙江" xfId="3127"/>
    <cellStyle name="差_1110洱源县_12.25-发教育厅-2016年高职生均年初预算控制数分配表" xfId="3128"/>
    <cellStyle name="差_对口支援新疆资金规模测算表20100106_12.25-发教育厅-2016年高职生均年初预算控制数分配表" xfId="3129"/>
    <cellStyle name="强调文字颜色 4 2 18" xfId="3130"/>
    <cellStyle name="货币 3 4" xfId="3131"/>
    <cellStyle name="40% - 着色 3" xfId="3132"/>
    <cellStyle name="差_分县成本差异系数_不含人员经费系数_财力性转移支付2010年预算参考数" xfId="3133"/>
    <cellStyle name="差_0605石屏县_财力性转移支付2010年预算参考数_12.25-发教育厅-2016年高职生均年初预算控制数分配表" xfId="3134"/>
    <cellStyle name="好_总人口" xfId="3135"/>
    <cellStyle name="差_附表" xfId="3136"/>
    <cellStyle name="好_文体广播事业(按照总人口测算）—20080416_县市旗测算-新科目（含人口规模效应）" xfId="3137"/>
    <cellStyle name="差_Book2_财力性转移支付2010年预算参考数" xfId="3138"/>
    <cellStyle name="常规 9 12" xfId="3139"/>
    <cellStyle name="差_行政(燃修费)_民生政策最低支出需求_12.25-发教育厅-2016年高职生均年初预算控制数分配表" xfId="3140"/>
    <cellStyle name="好_缺口县区测算(按核定人数)" xfId="3141"/>
    <cellStyle name="40% - Accent3" xfId="3142"/>
    <cellStyle name="差_行政（人员）_民生政策最低支出需求_财力性转移支付2010年预算参考数" xfId="3143"/>
    <cellStyle name="好_县市旗测算20080508_民生政策最低支出需求" xfId="3144"/>
    <cellStyle name="千位[0]_ 方正PC" xfId="3145"/>
    <cellStyle name="差_行政(燃修费)_民生政策最低支出需求_财力性转移支付2010年预算参考数_12.25-发教育厅-2016年高职生均年初预算控制数分配表" xfId="3146"/>
    <cellStyle name="差_行政（人员）_不含人员经费系数" xfId="3147"/>
    <cellStyle name="检查单元格 2 11" xfId="3148"/>
    <cellStyle name="常规 36" xfId="3149"/>
    <cellStyle name="差_行政（人员）_县市旗测算-新科目（含人口规模效应）_财力性转移支付2010年预算参考数_12.25-发教育厅-2016年高职生均年初预算控制数分配表" xfId="3150"/>
    <cellStyle name="20% - 强调文字颜色 3 2 18" xfId="3151"/>
    <cellStyle name="Accent6" xfId="3152"/>
    <cellStyle name="好_分析缺口率_12.25-发教育厅-2016年高职生均年初预算控制数分配表" xfId="3153"/>
    <cellStyle name="差_核定人数下发表" xfId="3154"/>
    <cellStyle name="差_成本差异系数（含人口规模）_财力性转移支付2010年预算参考数" xfId="3155"/>
    <cellStyle name="_2014年经费下达指标文目录" xfId="3156"/>
    <cellStyle name="货币 4 14" xfId="3157"/>
    <cellStyle name="好_教育(按照总人口测算）—20080416_民生政策最低支出需求_12.25-发教育厅-2016年高职生均年初预算控制数分配表" xfId="3158"/>
    <cellStyle name="好_教育(按照总人口测算）—20080416_民生政策最低支出需求_财力性转移支付2010年预算参考数_12.25-发教育厅-2016年高职生均年初预算控制数分配表" xfId="3159"/>
    <cellStyle name="好_教育(按照总人口测算）—20080416_县市旗测算-新科目（含人口规模效应）_12.25-发教育厅-2016年高职生均年初预算控制数分配表" xfId="3160"/>
    <cellStyle name="常规_Sheet1_1" xfId="31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haredStrings" Target="sharedStrings.xml"/><Relationship Id="rId54" Type="http://schemas.openxmlformats.org/officeDocument/2006/relationships/styles" Target="style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42.xml"/><Relationship Id="rId51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0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35.xml"/><Relationship Id="rId44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32.xml"/><Relationship Id="rId41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0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25.xml"/><Relationship Id="rId34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22.xml"/><Relationship Id="rId31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9.xml"/><Relationship Id="rId18" Type="http://schemas.openxmlformats.org/officeDocument/2006/relationships/externalLink" Target="externalLinks/externalLink8.xml"/><Relationship Id="rId17" Type="http://schemas.openxmlformats.org/officeDocument/2006/relationships/externalLink" Target="externalLinks/externalLink7.xml"/><Relationship Id="rId16" Type="http://schemas.openxmlformats.org/officeDocument/2006/relationships/externalLink" Target="externalLinks/externalLink6.xml"/><Relationship Id="rId15" Type="http://schemas.openxmlformats.org/officeDocument/2006/relationships/externalLink" Target="externalLinks/externalLink5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\\home\yyadmin\&#26700;&#38754;\\\run\user\1000\gvfs\smb-share:server=10.104.10.212,share=&#25968;&#25454;2023\2025&#24180;\&#25945;&#32946;&#32452;\&#31614;&#25253;&#20107;&#39033;\&#28165;&#31639;&#23398;&#29983;&#36164;&#21161;&#36164;&#37329;\11%20(1).08&#23398;&#29983;&#36164;&#21161;&#20013;&#24515;&#25351;&#26631;&#25991;\11.08&#23398;&#29983;&#36164;&#21161;&#25351;&#26631;&#25991;&#65288;&#29256;&#26412;&#19968;&#65306;&#23398;&#21069;644.1&#19975;&#20803;&#65289;\\&#24037;&#20316;&#65288;2021&#24180;9&#26376;&#65289;\&#36130;&#21153;\2023&#24180;\&#36130;&#25919;&#21381;&#23457;&#35745;\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yyadmin\&#26700;&#38754;\\\home\yyadmin\&#26700;&#38754;\\\run\user\1000\gvfs\smb-share:server=10.104.10.212,share=&#25968;&#25454;2023\2025&#24180;\&#25945;&#32946;&#32452;\&#31614;&#25253;&#20107;&#39033;\&#28165;&#31639;&#23398;&#29983;&#36164;&#21161;&#36164;&#37329;\11%20(1).08&#23398;&#29983;&#36164;&#21161;&#20013;&#24515;&#25351;&#26631;&#25991;\11.08&#23398;&#29983;&#36164;&#21161;&#25351;&#26631;&#25991;&#65288;&#29256;&#26412;&#19968;&#65306;&#23398;&#21069;644.1&#19975;&#20803;&#65289;\\\home\kylin\Desktop\Y:\Users\zoujia\Desktop\SHANGHAI_LF\&#39044;&#31639;&#22788;\BY\YS3\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yyadmin\&#26700;&#38754;\\\home\yyadmin\&#26700;&#38754;\\\run\user\1000\gvfs\smb-share:server=10.104.10.212,share=&#25968;&#25454;2023\2025&#24180;\&#25945;&#32946;&#32452;\&#31614;&#25253;&#20107;&#39033;\&#28165;&#31639;&#23398;&#29983;&#36164;&#21161;&#36164;&#37329;\11%20(1).08&#23398;&#29983;&#36164;&#21161;&#20013;&#24515;&#25351;&#26631;&#25991;\11.08&#23398;&#29983;&#36164;&#21161;&#25351;&#26631;&#25991;&#65288;&#29256;&#26412;&#19968;&#65306;&#23398;&#21069;644.1&#19975;&#20803;&#65289;\\\home\kylin\Desktop\Users\zoujia\Desktop\A:\WINDOWS\TEMP\GOLDPYR4\ARENTO\TOOLBO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yyadmin\&#26700;&#38754;\\\home\yyadmin\&#26700;&#38754;\\\run\user\1000\gvfs\smb-share:server=10.104.10.212,share=&#25968;&#25454;2023\2025&#24180;\&#25945;&#32946;&#32452;\&#31614;&#25253;&#20107;&#39033;\&#28165;&#31639;&#23398;&#29983;&#36164;&#21161;&#36164;&#37329;\11%20(1).08&#23398;&#29983;&#36164;&#21161;&#20013;&#24515;&#25351;&#26631;&#25991;\11.08&#23398;&#29983;&#36164;&#21161;&#25351;&#26631;&#25991;&#65288;&#29256;&#26412;&#19968;&#65306;&#23398;&#21069;644.1&#19975;&#20803;&#65289;\\\home\kylin\Desktop\Y:\Users\zoujia\Desktop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\\home\yyadmin\&#26700;&#38754;\\\run\user\1000\gvfs\smb-share:server=10.104.10.212,share=&#25968;&#25454;2023\2025&#24180;\&#25945;&#32946;&#32452;\&#31614;&#25253;&#20107;&#39033;\&#28165;&#31639;&#23398;&#29983;&#36164;&#21161;&#36164;&#37329;\11%20(1).08&#23398;&#29983;&#36164;&#21161;&#20013;&#24515;&#25351;&#26631;&#25991;\11.08&#23398;&#29983;&#36164;&#21161;&#25351;&#26631;&#25991;&#65288;&#29256;&#26412;&#19968;&#65306;&#23398;&#21069;644.1&#19975;&#20803;&#65289;\\\home\kylin\Desktop\Y: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yyadmin\&#26700;&#38754;\\home\yyadmin\&#26700;&#38754;\\\run\user\1000\gvfs\smb-share:server=10.104.10.212,share=&#25968;&#25454;2023\2025&#24180;\&#25945;&#32946;&#32452;\&#31614;&#25253;&#20107;&#39033;\&#28165;&#31639;&#23398;&#29983;&#36164;&#21161;&#36164;&#37329;\11%20(1).08&#23398;&#29983;&#36164;&#21161;&#20013;&#24515;&#25351;&#26631;&#25991;\11.08&#23398;&#29983;&#36164;&#21161;&#25351;&#26631;&#25991;&#65288;&#29256;&#26412;&#19968;&#65306;&#23398;&#21069;644.1&#19975;&#20803;&#65289;\\\home\kylin\Desktop\Y:\2019\2019&#36164;&#21161;\2019&#24180;&#31179;&#23395;&#36164;&#21161;\2019&#24180;&#31179;&#21457;&#25918;&#25972;&#29702;&#21517;&#20876;\&#27741;&#22478;&#21439;2019&#24180;&#31179;&#23395;&#24314;&#26723;&#31435;&#21345;&#31561;&#23478;&#24237;&#32463;&#27982;&#22256;&#38590;&#23398;&#29983;&#20139;&#21463;&#36164;&#21161;&#39033;&#30446;&#35814;&#32454;&#20449;&#24687;112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yyadmin\&#26700;&#38754;\\\home\yyadmin\&#26700;&#38754;\\\run\user\1000\gvfs\smb-share:server=10.104.10.212,share=&#25968;&#25454;2023\2025&#24180;\&#25945;&#32946;&#32452;\&#31614;&#25253;&#20107;&#39033;\&#28165;&#31639;&#23398;&#29983;&#36164;&#21161;&#36164;&#37329;\11%20(1).08&#23398;&#29983;&#36164;&#21161;&#20013;&#24515;&#25351;&#26631;&#25991;\11.08&#23398;&#29983;&#36164;&#21161;&#25351;&#26631;&#25991;&#65288;&#29256;&#26412;&#19968;&#65306;&#23398;&#21069;644.1&#19975;&#20803;&#65289;\\\home\kylin\Desktop\Y:\Users\zoujia\Desktop\Budgetserver\&#39044;&#31639;&#21496;\BY\YS3\97&#20915;&#31639;&#21306;&#21439;&#26368;&#21518;&#27719;&#2463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F: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&#24037;&#20316;&#65288;2021&#24180;9&#26376;&#65289;\&#36130;&#21153;\2023&#24180;\&#36130;&#25919;&#21381;&#23457;&#35745;\RecoveredExternalLink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F:\&#25351;&#26631;&#25991;\&#25351;&#26631;&#25991;2024\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RecoveredExternalLink2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F:\&#25351;&#26631;&#25991;\&#25351;&#26631;&#25991;2024\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RecoveredExternalLink3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F:\&#25351;&#26631;&#25991;\&#25351;&#26631;&#25991;2024\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RecoveredExternalLink4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F:\&#25351;&#26631;&#25991;\&#25351;&#26631;&#25991;2024\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RecoveredExternalLink5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&#21385;&#34892;&#33410;&#32422;&#34920;&#26684;\2014&#24180;&#21385;&#34892;&#33410;&#32422;&#20998;&#22788;&#23460;&#32479;&#35745;&#3492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Users\zoujia\Desktop\MAINSERVER\private\XHC\XLS\XJ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Users\zoujia\Desktop\NTS01\jhc\CHR\ARBEJDE\Q4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BY\YS3\97&#20915;&#31639;&#21306;&#21439;&#26368;&#21518;&#27719;&#2463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Users\zoujia\Desktop\SHANGHAI_LF\&#39044;&#31639;&#22788;\BY\YS3\97&#20915;&#31639;&#21306;&#21439;&#26368;&#21518;&#27719;&#2463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F:\&#25351;&#26631;&#25991;\&#25351;&#26631;&#25991;2024\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RecoveredExternalLink6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Users\zoujia\Desktop\A:\WINDOWS\TEMP\GOLDPYR4\ARENTO\TOOLBO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F:\&#25351;&#26631;&#25991;\&#25351;&#26631;&#25991;2024\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RecoveredExternalLink7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F:\&#25351;&#26631;&#25991;\&#25351;&#26631;&#25991;2024\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RecoveredExternalLink8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F:\&#25351;&#26631;&#25991;\&#25351;&#26631;&#25991;2024\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RecoveredExternalLink9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Users\zoujia\Desktop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F:\&#25351;&#26631;&#25991;\&#25351;&#26631;&#25991;2024\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RecoveredExternalLink10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&#36130;&#25919;&#20379;&#20859;&#20154;&#21592;&#20449;&#24687;&#34920;\&#25945;&#32946;\&#27896;&#27700;&#22235;&#200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F:\&#25351;&#26631;&#25991;\&#25351;&#26631;&#25991;2024\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RecoveredExternalLink11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2019\2019&#36164;&#21161;\2019&#24180;&#31179;&#23395;&#36164;&#21161;\2019&#24180;&#31179;&#21457;&#25918;&#25972;&#29702;&#21517;&#20876;\&#27741;&#22478;&#21439;2019&#24180;&#31179;&#23395;&#24314;&#26723;&#31435;&#21345;&#31561;&#23478;&#24237;&#32463;&#27982;&#22256;&#38590;&#23398;&#29983;&#20139;&#21463;&#36164;&#21161;&#39033;&#30446;&#35814;&#32454;&#20449;&#24687;1127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Users\zoujia\Desktop\Budgetserver\&#39044;&#31639;&#21496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\\home\yyadmin\&#26700;&#38754;\\\run\user\1000\gvfs\smb-share:server=10.104.10.212,share=&#25968;&#25454;2023\2025&#24180;\&#25945;&#32946;&#32452;\&#31614;&#25253;&#20107;&#39033;\&#28165;&#31639;&#23398;&#29983;&#36164;&#21161;&#36164;&#37329;\11%20(1).08&#23398;&#29983;&#36164;&#21161;&#20013;&#24515;&#25351;&#26631;&#25991;\11.08&#23398;&#29983;&#36164;&#21161;&#25351;&#26631;&#25991;&#65288;&#29256;&#26412;&#19968;&#65306;&#23398;&#21069;644.1&#19975;&#20803;&#65289;\\\home\kylin\Desktop\Y:\&#21385;&#34892;&#33410;&#32422;&#34920;&#26684;\2014&#24180;&#21385;&#34892;&#33410;&#32422;&#20998;&#22788;&#23460;&#32479;&#3574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\\home\yyadmin\&#26700;&#38754;\\\run\user\1000\gvfs\smb-share:server=10.104.10.212,share=&#25968;&#25454;2023\2025&#24180;\&#25945;&#32946;&#32452;\&#31614;&#25253;&#20107;&#39033;\&#28165;&#31639;&#23398;&#29983;&#36164;&#21161;&#36164;&#37329;\11%20(1).08&#23398;&#29983;&#36164;&#21161;&#20013;&#24515;&#25351;&#26631;&#25991;\11.08&#23398;&#29983;&#36164;&#21161;&#25351;&#26631;&#25991;&#65288;&#29256;&#26412;&#19968;&#65306;&#23398;&#21069;644.1&#19975;&#20803;&#65289;\\\home\kylin\Desktop\Y:\Users\zoujia\Desktop\MAINSERVER\private\XHC\XLS\X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\\home\yyadmin\&#26700;&#38754;\\\run\user\1000\gvfs\smb-share:server=10.104.10.212,share=&#25968;&#25454;2023\2025&#24180;\&#25945;&#32946;&#32452;\&#31614;&#25253;&#20107;&#39033;\&#28165;&#31639;&#23398;&#29983;&#36164;&#21161;&#36164;&#37329;\11%20(1).08&#23398;&#29983;&#36164;&#21161;&#20013;&#24515;&#25351;&#26631;&#25991;\11.08&#23398;&#29983;&#36164;&#21161;&#25351;&#26631;&#25991;&#65288;&#29256;&#26412;&#19968;&#65306;&#23398;&#21069;644.1&#19975;&#20803;&#65289;\\\home\kylin\Desktop\Y:\Users\zoujia\Desktop\NTS01\jhc\CHR\ARBEJDE\Q4D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\\home\yyadmin\&#26700;&#38754;\\\run\user\1000\gvfs\smb-share:server=10.104.10.212,share=&#25968;&#25454;2023\2025&#24180;\&#25945;&#32946;&#32452;\&#31614;&#25253;&#20107;&#39033;\&#28165;&#31639;&#23398;&#29983;&#36164;&#21161;&#36164;&#37329;\11%20(1).08&#23398;&#29983;&#36164;&#21161;&#20013;&#24515;&#25351;&#26631;&#25991;\11.08&#23398;&#29983;&#36164;&#21161;&#25351;&#26631;&#25991;&#65288;&#29256;&#26412;&#19968;&#65306;&#23398;&#21069;644.1&#19975;&#20803;&#65289;\\\home\kylin\Desktop\Y: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学前"/>
      <sheetName val="eqpmad2"/>
      <sheetName val="SW-TEO"/>
      <sheetName val="基础编码"/>
      <sheetName val="MWNANSS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  <sheetName val="G.1R-Shou COP Gf"/>
      <sheetName val="MWNANSSQ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Open"/>
      <sheetName val="C01-1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  <sheetName val="四月份月报"/>
      <sheetName val="Toolbox"/>
      <sheetName val="Main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基础编码"/>
      <sheetName val="G.1R-Shou COP Gf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Toolbox"/>
      <sheetName val="学前"/>
      <sheetName val="C01-1"/>
      <sheetName val="POWER ASSUMPTIONS"/>
      <sheetName val="基础编码"/>
      <sheetName val="服兵役资助测算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P1012001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  <sheetName val="eqpmad2"/>
      <sheetName val="P1012001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表1学前"/>
      <sheetName val="表2小学"/>
      <sheetName val="表3初中"/>
      <sheetName val="表4高中 (2)"/>
      <sheetName val="表5中职1"/>
      <sheetName val="表6异动汇总表"/>
      <sheetName val="学前"/>
      <sheetName val="小学"/>
      <sheetName val="初中"/>
      <sheetName val="高中"/>
      <sheetName val="全县乡镇"/>
      <sheetName val="汝城县行政区划代码"/>
      <sheetName val="湖南省行政区划代码"/>
      <sheetName val="Sheet1"/>
      <sheetName val="P1012001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学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学前"/>
      <sheetName val="eqpmad2"/>
      <sheetName val="SW-TEO"/>
      <sheetName val="基础编码"/>
      <sheetName val="MWNANSS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  <sheetName val="eqpmad2"/>
      <sheetName val="P1012001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  <sheetName val="Financ. Overview"/>
      <sheetName val="Toolbox"/>
      <sheetName val="本专科生奖助学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W-TEO"/>
      <sheetName val="PKx"/>
      <sheetName val="本专科生奖助学金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Main"/>
      <sheetName val="MWNANSSQ"/>
      <sheetName val="SW-TEO"/>
      <sheetName val="PKx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P1012001"/>
      <sheetName val="PKx"/>
      <sheetName val="Main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Open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  <sheetName val="Financ. Overview"/>
      <sheetName val="Toolbox"/>
      <sheetName val="本专科生奖助学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Toolbox"/>
      <sheetName val="Open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  <sheetName val="G.1R-Shou COP Gf"/>
      <sheetName val="MWNANSSQ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Open"/>
      <sheetName val="C01-1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  <sheetName val="四月份月报"/>
      <sheetName val="Toolbox"/>
      <sheetName val="Main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基础编码"/>
      <sheetName val="G.1R-Shou COP Gf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Toolbox"/>
      <sheetName val="学前"/>
      <sheetName val="C01-1"/>
      <sheetName val="POWER ASSUMPTIONS"/>
      <sheetName val="基础编码"/>
      <sheetName val="服兵役资助测算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P1012001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W-TEO"/>
      <sheetName val="PKx"/>
      <sheetName val="本专科生奖助学金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表1学前"/>
      <sheetName val="表2小学"/>
      <sheetName val="表3初中"/>
      <sheetName val="表4高中 (2)"/>
      <sheetName val="表5中职1"/>
      <sheetName val="表6异动汇总表"/>
      <sheetName val="学前"/>
      <sheetName val="小学"/>
      <sheetName val="初中"/>
      <sheetName val="高中"/>
      <sheetName val="全县乡镇"/>
      <sheetName val="汝城县行政区划代码"/>
      <sheetName val="湖南省行政区划代码"/>
      <sheetName val="Sheet1"/>
      <sheetName val="P1012001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学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Main"/>
      <sheetName val="MWNANSSQ"/>
      <sheetName val="SW-TEO"/>
      <sheetName val="PKx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P1012001"/>
      <sheetName val="PKx"/>
      <sheetName val="Main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Open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Toolbox"/>
      <sheetName val="Open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zoomScale="79" zoomScaleNormal="79" workbookViewId="0">
      <pane xSplit="1" ySplit="5" topLeftCell="B6" activePane="bottomRight" state="frozen"/>
      <selection/>
      <selection pane="topRight"/>
      <selection pane="bottomLeft"/>
      <selection pane="bottomRight" activeCell="Z9" sqref="Z9"/>
    </sheetView>
  </sheetViews>
  <sheetFormatPr defaultColWidth="9" defaultRowHeight="14.25"/>
  <cols>
    <col min="1" max="1" width="21.625" style="229" customWidth="1"/>
    <col min="2" max="3" width="10.6" style="230" customWidth="1"/>
    <col min="4" max="4" width="8.5" style="230" customWidth="1"/>
    <col min="5" max="7" width="11.125" style="230" customWidth="1"/>
    <col min="8" max="8" width="9.375" style="230" customWidth="1"/>
    <col min="9" max="9" width="11" style="230" customWidth="1"/>
    <col min="10" max="10" width="9.375" style="230" customWidth="1"/>
    <col min="11" max="14" width="10.25" style="230" customWidth="1"/>
    <col min="15" max="15" width="11.8666666666667" style="230" customWidth="1"/>
    <col min="16" max="16" width="10.25" style="230" customWidth="1"/>
    <col min="17" max="17" width="11" style="231" customWidth="1"/>
    <col min="18" max="18" width="11.25" style="231" customWidth="1"/>
    <col min="19" max="19" width="11.5" style="232" customWidth="1"/>
    <col min="20" max="20" width="14.5583333333333" style="231" customWidth="1"/>
    <col min="21" max="21" width="9.01666666666667" style="231" customWidth="1"/>
    <col min="22" max="22" width="9.025" style="231" customWidth="1"/>
    <col min="23" max="23" width="7.6" style="231" customWidth="1"/>
    <col min="24" max="16384" width="9" style="230"/>
  </cols>
  <sheetData>
    <row r="1" ht="37" customHeight="1" spans="1:8">
      <c r="A1" s="34" t="s">
        <v>0</v>
      </c>
      <c r="B1" s="8"/>
      <c r="C1" s="8"/>
      <c r="D1" s="8"/>
      <c r="E1" s="8"/>
      <c r="F1" s="8"/>
      <c r="G1" s="8"/>
      <c r="H1" s="233"/>
    </row>
    <row r="2" ht="49" customHeight="1" spans="1:23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58"/>
      <c r="T2" s="234"/>
      <c r="U2" s="234"/>
      <c r="V2" s="234"/>
      <c r="W2" s="234"/>
    </row>
    <row r="3" ht="26" customHeight="1" spans="1:23">
      <c r="A3" s="235"/>
      <c r="B3" s="236"/>
      <c r="C3" s="236"/>
      <c r="D3" s="236"/>
      <c r="E3" s="237"/>
      <c r="F3" s="237"/>
      <c r="G3" s="237"/>
      <c r="H3" s="237"/>
      <c r="I3" s="237"/>
      <c r="J3" s="237"/>
      <c r="K3" s="237"/>
      <c r="L3" s="236"/>
      <c r="M3" s="236"/>
      <c r="N3" s="236"/>
      <c r="O3" s="236"/>
      <c r="P3" s="236"/>
      <c r="Q3" s="259"/>
      <c r="R3" s="259"/>
      <c r="S3" s="260"/>
      <c r="T3" s="259"/>
      <c r="U3" s="261" t="s">
        <v>2</v>
      </c>
      <c r="V3" s="261"/>
      <c r="W3" s="261"/>
    </row>
    <row r="4" ht="40" customHeight="1" spans="1:24">
      <c r="A4" s="238" t="s">
        <v>3</v>
      </c>
      <c r="B4" s="238" t="s">
        <v>4</v>
      </c>
      <c r="C4" s="238" t="s">
        <v>5</v>
      </c>
      <c r="D4" s="239" t="s">
        <v>6</v>
      </c>
      <c r="E4" s="239"/>
      <c r="F4" s="239"/>
      <c r="G4" s="240" t="s">
        <v>7</v>
      </c>
      <c r="H4" s="241" t="s">
        <v>8</v>
      </c>
      <c r="I4" s="241"/>
      <c r="J4" s="241"/>
      <c r="K4" s="240" t="s">
        <v>7</v>
      </c>
      <c r="L4" s="250" t="s">
        <v>9</v>
      </c>
      <c r="M4" s="250"/>
      <c r="N4" s="250"/>
      <c r="O4" s="250"/>
      <c r="P4" s="251" t="s">
        <v>10</v>
      </c>
      <c r="Q4" s="251"/>
      <c r="R4" s="251"/>
      <c r="S4" s="262"/>
      <c r="T4" s="251"/>
      <c r="U4" s="263" t="s">
        <v>7</v>
      </c>
      <c r="V4" s="251" t="s">
        <v>11</v>
      </c>
      <c r="W4" s="264" t="s">
        <v>12</v>
      </c>
      <c r="X4" s="231"/>
    </row>
    <row r="5" ht="40" customHeight="1" spans="1:24">
      <c r="A5" s="242"/>
      <c r="B5" s="242"/>
      <c r="C5" s="242"/>
      <c r="D5" s="239" t="s">
        <v>13</v>
      </c>
      <c r="E5" s="239" t="s">
        <v>14</v>
      </c>
      <c r="F5" s="239" t="s">
        <v>15</v>
      </c>
      <c r="G5" s="243"/>
      <c r="H5" s="241" t="s">
        <v>13</v>
      </c>
      <c r="I5" s="241" t="s">
        <v>16</v>
      </c>
      <c r="J5" s="241" t="s">
        <v>17</v>
      </c>
      <c r="K5" s="243"/>
      <c r="L5" s="252" t="s">
        <v>13</v>
      </c>
      <c r="M5" s="252" t="s">
        <v>17</v>
      </c>
      <c r="N5" s="252" t="s">
        <v>16</v>
      </c>
      <c r="O5" s="252" t="s">
        <v>18</v>
      </c>
      <c r="P5" s="252" t="s">
        <v>13</v>
      </c>
      <c r="Q5" s="252" t="s">
        <v>17</v>
      </c>
      <c r="R5" s="252" t="s">
        <v>16</v>
      </c>
      <c r="S5" s="265" t="s">
        <v>18</v>
      </c>
      <c r="T5" s="252" t="s">
        <v>19</v>
      </c>
      <c r="U5" s="252"/>
      <c r="V5" s="251"/>
      <c r="W5" s="266"/>
      <c r="X5" s="231"/>
    </row>
    <row r="6" s="228" customFormat="1" ht="40" customHeight="1" spans="1:25">
      <c r="A6" s="184" t="s">
        <v>20</v>
      </c>
      <c r="B6" s="244">
        <f>SUM(B7:B17)</f>
        <v>3428.589</v>
      </c>
      <c r="C6" s="244">
        <f>SUM(C7:C17)</f>
        <v>3428.589</v>
      </c>
      <c r="D6" s="245">
        <f>SUM(D7:D17)</f>
        <v>1385.61</v>
      </c>
      <c r="E6" s="245">
        <f>SUM(E7:E17)</f>
        <v>1369.34</v>
      </c>
      <c r="F6" s="245">
        <f>SUM(F7:F17)</f>
        <v>16.27</v>
      </c>
      <c r="G6" s="245"/>
      <c r="H6" s="245">
        <f>SUM(H7:H17)</f>
        <v>1867.795</v>
      </c>
      <c r="I6" s="245">
        <f>SUM(I7:I17)</f>
        <v>1700.88</v>
      </c>
      <c r="J6" s="245">
        <f>SUM(J7:J17)</f>
        <v>166.915</v>
      </c>
      <c r="K6" s="245"/>
      <c r="L6" s="244">
        <f>SUM(L7:L17)</f>
        <v>144.464</v>
      </c>
      <c r="M6" s="245">
        <f t="shared" ref="L6:T6" si="0">SUM(M7:M17)</f>
        <v>136.1</v>
      </c>
      <c r="N6" s="245">
        <f t="shared" si="0"/>
        <v>6.09</v>
      </c>
      <c r="O6" s="244">
        <f t="shared" si="0"/>
        <v>2.274</v>
      </c>
      <c r="P6" s="244">
        <f t="shared" si="0"/>
        <v>144.464</v>
      </c>
      <c r="Q6" s="245">
        <f t="shared" si="0"/>
        <v>117.74</v>
      </c>
      <c r="R6" s="245">
        <f t="shared" si="0"/>
        <v>25</v>
      </c>
      <c r="S6" s="244">
        <f t="shared" si="0"/>
        <v>1.724</v>
      </c>
      <c r="T6" s="245">
        <f t="shared" si="0"/>
        <v>0</v>
      </c>
      <c r="U6" s="245"/>
      <c r="V6" s="245">
        <f>SUM(V7:V17)</f>
        <v>30.72</v>
      </c>
      <c r="W6" s="245"/>
      <c r="X6" s="267"/>
      <c r="Y6" s="267"/>
    </row>
    <row r="7" s="228" customFormat="1" ht="40" customHeight="1" spans="1:25">
      <c r="A7" s="246" t="s">
        <v>21</v>
      </c>
      <c r="B7" s="245">
        <f>D7+H7+L7+V7</f>
        <v>549.66</v>
      </c>
      <c r="C7" s="245">
        <f>D7+H7+P7+V7</f>
        <v>549.66</v>
      </c>
      <c r="D7" s="245">
        <f>E7+F7</f>
        <v>549.66</v>
      </c>
      <c r="E7" s="245">
        <f>高校奖助学金!K8</f>
        <v>540.02</v>
      </c>
      <c r="F7" s="245">
        <f>服兵役!BC11</f>
        <v>9.64</v>
      </c>
      <c r="G7" s="245"/>
      <c r="H7" s="245"/>
      <c r="I7" s="245"/>
      <c r="J7" s="253"/>
      <c r="K7" s="245"/>
      <c r="L7" s="245"/>
      <c r="M7" s="245"/>
      <c r="N7" s="245"/>
      <c r="O7" s="245"/>
      <c r="P7" s="245"/>
      <c r="Q7" s="245"/>
      <c r="R7" s="245"/>
      <c r="S7" s="244"/>
      <c r="T7" s="245"/>
      <c r="U7" s="245"/>
      <c r="V7" s="253"/>
      <c r="W7" s="245"/>
      <c r="X7" s="267"/>
      <c r="Y7" s="267"/>
    </row>
    <row r="8" s="228" customFormat="1" ht="40" customHeight="1" spans="1:25">
      <c r="A8" s="246" t="s">
        <v>22</v>
      </c>
      <c r="B8" s="245">
        <f t="shared" ref="B8:B17" si="1">D8+H8+L8+V8</f>
        <v>655.91</v>
      </c>
      <c r="C8" s="245">
        <f t="shared" ref="C8:C17" si="2">D8+H8+P8+V8</f>
        <v>655.91</v>
      </c>
      <c r="D8" s="245">
        <f>E8+F8</f>
        <v>655.91</v>
      </c>
      <c r="E8" s="245">
        <f>高校奖助学金!K9</f>
        <v>649.58</v>
      </c>
      <c r="F8" s="245">
        <f>服兵役!BC12</f>
        <v>6.33</v>
      </c>
      <c r="G8" s="245"/>
      <c r="H8" s="245"/>
      <c r="I8" s="245"/>
      <c r="J8" s="253"/>
      <c r="K8" s="245"/>
      <c r="L8" s="245"/>
      <c r="M8" s="245"/>
      <c r="N8" s="245"/>
      <c r="O8" s="245"/>
      <c r="P8" s="245"/>
      <c r="Q8" s="245"/>
      <c r="R8" s="245"/>
      <c r="S8" s="244"/>
      <c r="T8" s="245"/>
      <c r="U8" s="245"/>
      <c r="V8" s="253"/>
      <c r="W8" s="245"/>
      <c r="X8" s="267"/>
      <c r="Y8" s="267"/>
    </row>
    <row r="9" s="228" customFormat="1" ht="40" customHeight="1" spans="1:25">
      <c r="A9" s="246" t="s">
        <v>23</v>
      </c>
      <c r="B9" s="245">
        <f t="shared" si="1"/>
        <v>25.26</v>
      </c>
      <c r="C9" s="245">
        <f t="shared" si="2"/>
        <v>25.26</v>
      </c>
      <c r="D9" s="245">
        <f>E9+F9</f>
        <v>25.26</v>
      </c>
      <c r="E9" s="245">
        <f>高校奖助学金!K10</f>
        <v>25.26</v>
      </c>
      <c r="F9" s="245">
        <f>服兵役!BC13</f>
        <v>0</v>
      </c>
      <c r="G9" s="245"/>
      <c r="H9" s="245"/>
      <c r="I9" s="245"/>
      <c r="J9" s="253"/>
      <c r="K9" s="245"/>
      <c r="L9" s="245"/>
      <c r="M9" s="245"/>
      <c r="N9" s="245"/>
      <c r="O9" s="245"/>
      <c r="P9" s="245"/>
      <c r="Q9" s="245"/>
      <c r="R9" s="245"/>
      <c r="S9" s="244"/>
      <c r="T9" s="245"/>
      <c r="U9" s="245"/>
      <c r="V9" s="253"/>
      <c r="W9" s="245"/>
      <c r="X9" s="267"/>
      <c r="Y9" s="267"/>
    </row>
    <row r="10" s="228" customFormat="1" ht="40" customHeight="1" spans="1:25">
      <c r="A10" s="246" t="s">
        <v>24</v>
      </c>
      <c r="B10" s="245">
        <f t="shared" si="1"/>
        <v>0</v>
      </c>
      <c r="C10" s="245">
        <f t="shared" si="2"/>
        <v>0</v>
      </c>
      <c r="D10" s="245">
        <f>E10+F10</f>
        <v>0</v>
      </c>
      <c r="E10" s="245">
        <f>高校奖助学金!K11</f>
        <v>0</v>
      </c>
      <c r="F10" s="245">
        <f>服兵役!BC14</f>
        <v>0</v>
      </c>
      <c r="G10" s="247"/>
      <c r="H10" s="248"/>
      <c r="I10" s="248"/>
      <c r="J10" s="248"/>
      <c r="K10" s="247"/>
      <c r="L10" s="247"/>
      <c r="M10" s="247"/>
      <c r="N10" s="247"/>
      <c r="O10" s="247"/>
      <c r="P10" s="248"/>
      <c r="Q10" s="248"/>
      <c r="R10" s="248"/>
      <c r="S10" s="255"/>
      <c r="T10" s="248"/>
      <c r="U10" s="247"/>
      <c r="V10" s="268"/>
      <c r="W10" s="118"/>
      <c r="X10" s="267"/>
      <c r="Y10" s="267"/>
    </row>
    <row r="11" s="228" customFormat="1" ht="40" customHeight="1" spans="1:25">
      <c r="A11" s="246" t="s">
        <v>25</v>
      </c>
      <c r="B11" s="245">
        <f t="shared" si="1"/>
        <v>154.78</v>
      </c>
      <c r="C11" s="245">
        <f t="shared" si="2"/>
        <v>154.78</v>
      </c>
      <c r="D11" s="245">
        <f>E11+F11</f>
        <v>154.78</v>
      </c>
      <c r="E11" s="245">
        <f>高校奖助学金!K12</f>
        <v>154.48</v>
      </c>
      <c r="F11" s="245">
        <f>服兵役!BC15</f>
        <v>0.3</v>
      </c>
      <c r="G11" s="247"/>
      <c r="H11" s="248"/>
      <c r="I11" s="248"/>
      <c r="J11" s="248"/>
      <c r="K11" s="247"/>
      <c r="L11" s="247"/>
      <c r="M11" s="247"/>
      <c r="N11" s="247"/>
      <c r="O11" s="247"/>
      <c r="P11" s="248"/>
      <c r="Q11" s="248"/>
      <c r="R11" s="248"/>
      <c r="S11" s="255"/>
      <c r="T11" s="248"/>
      <c r="U11" s="247"/>
      <c r="V11" s="268"/>
      <c r="W11" s="118"/>
      <c r="X11" s="267"/>
      <c r="Y11" s="267"/>
    </row>
    <row r="12" ht="40" customHeight="1" spans="1:25">
      <c r="A12" s="246" t="s">
        <v>26</v>
      </c>
      <c r="B12" s="244">
        <f t="shared" si="1"/>
        <v>1944.659</v>
      </c>
      <c r="C12" s="244">
        <f t="shared" si="2"/>
        <v>1964.429</v>
      </c>
      <c r="D12" s="245"/>
      <c r="E12" s="245"/>
      <c r="F12" s="245"/>
      <c r="G12" s="249" t="s">
        <v>27</v>
      </c>
      <c r="H12" s="248">
        <f>I12+J12</f>
        <v>1867.795</v>
      </c>
      <c r="I12" s="248">
        <f>中职免学费!Q6</f>
        <v>1700.88</v>
      </c>
      <c r="J12" s="248">
        <f>中职助学金!Q6</f>
        <v>166.915</v>
      </c>
      <c r="K12" s="254" t="s">
        <v>28</v>
      </c>
      <c r="L12" s="255">
        <f>P12+T12</f>
        <v>76.864</v>
      </c>
      <c r="M12" s="248">
        <f>Q12-(19.77-19.59)</f>
        <v>75.14</v>
      </c>
      <c r="N12" s="248">
        <f>R12-19.59</f>
        <v>0</v>
      </c>
      <c r="O12" s="256">
        <v>1.724</v>
      </c>
      <c r="P12" s="255">
        <f>Q12+R12+S12</f>
        <v>96.634</v>
      </c>
      <c r="Q12" s="247">
        <f>高中助学金!AE9</f>
        <v>75.32</v>
      </c>
      <c r="R12" s="257">
        <f>高中免学费!T8</f>
        <v>19.59</v>
      </c>
      <c r="S12" s="269">
        <f>高中免费教科书!F5</f>
        <v>1.724</v>
      </c>
      <c r="T12" s="257">
        <v>-19.77</v>
      </c>
      <c r="U12" s="257" t="s">
        <v>29</v>
      </c>
      <c r="V12" s="268"/>
      <c r="W12" s="118"/>
      <c r="X12" s="231"/>
      <c r="Y12" s="231"/>
    </row>
    <row r="13" ht="40" customHeight="1" spans="1:25">
      <c r="A13" s="246" t="s">
        <v>30</v>
      </c>
      <c r="B13" s="245">
        <f t="shared" si="1"/>
        <v>21.03</v>
      </c>
      <c r="C13" s="245">
        <f t="shared" si="2"/>
        <v>14.77</v>
      </c>
      <c r="D13" s="245"/>
      <c r="E13" s="245"/>
      <c r="F13" s="245"/>
      <c r="G13" s="249" t="s">
        <v>27</v>
      </c>
      <c r="H13" s="248"/>
      <c r="I13" s="248"/>
      <c r="J13" s="248"/>
      <c r="K13" s="254" t="s">
        <v>28</v>
      </c>
      <c r="L13" s="248">
        <f>P13+T13</f>
        <v>17.99</v>
      </c>
      <c r="M13" s="248">
        <f>Q13+6.05</f>
        <v>16.34</v>
      </c>
      <c r="N13" s="248">
        <f>R13+0.2</f>
        <v>1.64</v>
      </c>
      <c r="O13" s="254">
        <v>0.01</v>
      </c>
      <c r="P13" s="248">
        <f>Q13+R13+S13</f>
        <v>11.73</v>
      </c>
      <c r="Q13" s="247">
        <v>10.29</v>
      </c>
      <c r="R13" s="257">
        <v>1.44</v>
      </c>
      <c r="S13" s="269"/>
      <c r="T13" s="257">
        <v>6.26</v>
      </c>
      <c r="U13" s="257" t="s">
        <v>29</v>
      </c>
      <c r="V13" s="247">
        <f>幼儿!S9</f>
        <v>3.04</v>
      </c>
      <c r="W13" s="118"/>
      <c r="X13" s="231"/>
      <c r="Y13" s="231"/>
    </row>
    <row r="14" ht="40" customHeight="1" spans="1:25">
      <c r="A14" s="246" t="s">
        <v>31</v>
      </c>
      <c r="B14" s="245">
        <f t="shared" si="1"/>
        <v>12.31</v>
      </c>
      <c r="C14" s="245">
        <f t="shared" si="2"/>
        <v>12.31</v>
      </c>
      <c r="D14" s="245"/>
      <c r="E14" s="245"/>
      <c r="F14" s="245"/>
      <c r="G14" s="249" t="s">
        <v>27</v>
      </c>
      <c r="H14" s="248"/>
      <c r="I14" s="248"/>
      <c r="J14" s="248"/>
      <c r="K14" s="254" t="s">
        <v>28</v>
      </c>
      <c r="L14" s="248">
        <f>P14+T14</f>
        <v>9.55</v>
      </c>
      <c r="M14" s="247">
        <v>7.87</v>
      </c>
      <c r="N14" s="257">
        <v>1.68</v>
      </c>
      <c r="O14" s="254"/>
      <c r="P14" s="248">
        <f>Q14+R14+S14</f>
        <v>9.55</v>
      </c>
      <c r="Q14" s="247">
        <v>7.87</v>
      </c>
      <c r="R14" s="257">
        <v>1.68</v>
      </c>
      <c r="S14" s="269"/>
      <c r="T14" s="257"/>
      <c r="U14" s="257" t="s">
        <v>29</v>
      </c>
      <c r="V14" s="247">
        <f>幼儿!S8</f>
        <v>2.76</v>
      </c>
      <c r="W14" s="118"/>
      <c r="X14" s="231"/>
      <c r="Y14" s="231"/>
    </row>
    <row r="15" ht="40" customHeight="1" spans="1:25">
      <c r="A15" s="246" t="s">
        <v>32</v>
      </c>
      <c r="B15" s="245">
        <f t="shared" si="1"/>
        <v>2.72</v>
      </c>
      <c r="C15" s="245">
        <f t="shared" si="2"/>
        <v>2.72</v>
      </c>
      <c r="D15" s="245"/>
      <c r="E15" s="245"/>
      <c r="F15" s="245"/>
      <c r="G15" s="249" t="s">
        <v>33</v>
      </c>
      <c r="H15" s="248"/>
      <c r="I15" s="248"/>
      <c r="J15" s="248"/>
      <c r="K15" s="254" t="s">
        <v>28</v>
      </c>
      <c r="L15" s="248"/>
      <c r="M15" s="248"/>
      <c r="N15" s="248"/>
      <c r="O15" s="254"/>
      <c r="P15" s="248"/>
      <c r="Q15" s="247"/>
      <c r="R15" s="257"/>
      <c r="S15" s="269"/>
      <c r="T15" s="257"/>
      <c r="U15" s="257" t="s">
        <v>29</v>
      </c>
      <c r="V15" s="247">
        <f>幼儿!S10</f>
        <v>2.72</v>
      </c>
      <c r="W15" s="118"/>
      <c r="X15" s="231"/>
      <c r="Y15" s="231"/>
    </row>
    <row r="16" ht="40" customHeight="1" spans="1:25">
      <c r="A16" s="246" t="s">
        <v>34</v>
      </c>
      <c r="B16" s="245">
        <f t="shared" si="1"/>
        <v>0</v>
      </c>
      <c r="C16" s="245">
        <f t="shared" si="2"/>
        <v>0</v>
      </c>
      <c r="D16" s="245"/>
      <c r="E16" s="245"/>
      <c r="F16" s="245"/>
      <c r="G16" s="249" t="s">
        <v>35</v>
      </c>
      <c r="H16" s="248"/>
      <c r="I16" s="248"/>
      <c r="J16" s="248"/>
      <c r="K16" s="254" t="s">
        <v>28</v>
      </c>
      <c r="L16" s="248"/>
      <c r="M16" s="248"/>
      <c r="N16" s="248"/>
      <c r="O16" s="254"/>
      <c r="P16" s="248"/>
      <c r="Q16" s="247"/>
      <c r="R16" s="257"/>
      <c r="S16" s="269"/>
      <c r="T16" s="257"/>
      <c r="U16" s="257" t="s">
        <v>29</v>
      </c>
      <c r="V16" s="268"/>
      <c r="W16" s="118"/>
      <c r="X16" s="231"/>
      <c r="Y16" s="231"/>
    </row>
    <row r="17" ht="40" customHeight="1" spans="1:25">
      <c r="A17" s="246" t="s">
        <v>36</v>
      </c>
      <c r="B17" s="245">
        <f t="shared" si="1"/>
        <v>62.26</v>
      </c>
      <c r="C17" s="245">
        <f t="shared" si="2"/>
        <v>48.75</v>
      </c>
      <c r="D17" s="245"/>
      <c r="E17" s="245"/>
      <c r="F17" s="245"/>
      <c r="G17" s="249" t="s">
        <v>37</v>
      </c>
      <c r="H17" s="248"/>
      <c r="I17" s="248"/>
      <c r="J17" s="248"/>
      <c r="K17" s="254" t="s">
        <v>28</v>
      </c>
      <c r="L17" s="248">
        <f>P17+T17</f>
        <v>40.06</v>
      </c>
      <c r="M17" s="248">
        <f>Q17+12.49</f>
        <v>36.75</v>
      </c>
      <c r="N17" s="248">
        <f>R17+0.48</f>
        <v>2.77</v>
      </c>
      <c r="O17" s="254">
        <f>S17+0.54</f>
        <v>0.54</v>
      </c>
      <c r="P17" s="248">
        <f>Q17+R17+S17</f>
        <v>26.55</v>
      </c>
      <c r="Q17" s="247">
        <v>24.26</v>
      </c>
      <c r="R17" s="257">
        <v>2.29</v>
      </c>
      <c r="S17" s="269"/>
      <c r="T17" s="257">
        <v>13.51</v>
      </c>
      <c r="U17" s="257" t="s">
        <v>29</v>
      </c>
      <c r="V17" s="268">
        <f>幼儿!S7</f>
        <v>22.2</v>
      </c>
      <c r="W17" s="118"/>
      <c r="X17" s="231"/>
      <c r="Y17" s="231"/>
    </row>
  </sheetData>
  <mergeCells count="15">
    <mergeCell ref="A2:W2"/>
    <mergeCell ref="B3:S3"/>
    <mergeCell ref="U3:W3"/>
    <mergeCell ref="D4:F4"/>
    <mergeCell ref="H4:J4"/>
    <mergeCell ref="L4:O4"/>
    <mergeCell ref="P4:T4"/>
    <mergeCell ref="A4:A5"/>
    <mergeCell ref="B4:B5"/>
    <mergeCell ref="C4:C5"/>
    <mergeCell ref="G4:G5"/>
    <mergeCell ref="K4:K5"/>
    <mergeCell ref="U4:U5"/>
    <mergeCell ref="V4:V5"/>
    <mergeCell ref="W4:W5"/>
  </mergeCells>
  <printOptions horizontalCentered="1"/>
  <pageMargins left="0.590277777777778" right="0.590277777777778" top="0.751388888888889" bottom="0.751388888888889" header="0.298611111111111" footer="0.298611111111111"/>
  <pageSetup paperSize="9" scale="5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C15"/>
  <sheetViews>
    <sheetView tabSelected="1" zoomScale="85" zoomScaleNormal="85" workbookViewId="0">
      <pane xSplit="2" topLeftCell="X1" activePane="topRight" state="frozen"/>
      <selection/>
      <selection pane="topRight" activeCell="A2" sqref="A2:BC4"/>
    </sheetView>
  </sheetViews>
  <sheetFormatPr defaultColWidth="9" defaultRowHeight="14.25"/>
  <cols>
    <col min="1" max="1" width="19.8416666666667" style="1" customWidth="1"/>
    <col min="2" max="2" width="6.75833333333333" style="1" customWidth="1"/>
    <col min="3" max="3" width="7.375" style="2" customWidth="1"/>
    <col min="4" max="4" width="8.375" style="3" customWidth="1"/>
    <col min="5" max="5" width="7.625" style="3" customWidth="1"/>
    <col min="6" max="6" width="8.23333333333333" style="2" customWidth="1"/>
    <col min="7" max="7" width="7.5" style="3" customWidth="1"/>
    <col min="8" max="8" width="8" style="3" customWidth="1"/>
    <col min="9" max="9" width="7.5" style="3" customWidth="1"/>
    <col min="10" max="10" width="5.125" style="2" customWidth="1"/>
    <col min="11" max="11" width="8.75" style="3" customWidth="1"/>
    <col min="12" max="12" width="6.625" style="3" customWidth="1"/>
    <col min="13" max="13" width="10.25" style="2" customWidth="1"/>
    <col min="14" max="14" width="7.75" style="3" customWidth="1"/>
    <col min="15" max="15" width="6.75" style="3" customWidth="1"/>
    <col min="16" max="16" width="7.625" style="3" customWidth="1"/>
    <col min="17" max="17" width="5.73333333333333" style="2" customWidth="1"/>
    <col min="18" max="18" width="7.20833333333333" style="3" customWidth="1"/>
    <col min="19" max="19" width="10.375" style="3" customWidth="1"/>
    <col min="20" max="20" width="10.625" style="2" customWidth="1"/>
    <col min="21" max="21" width="6.625" style="3" customWidth="1"/>
    <col min="22" max="23" width="7.5" style="3" customWidth="1"/>
    <col min="24" max="24" width="5.75" style="2" customWidth="1"/>
    <col min="25" max="25" width="8.25" style="2" customWidth="1"/>
    <col min="26" max="26" width="7.5" style="3" customWidth="1"/>
    <col min="27" max="33" width="6.625" style="3" customWidth="1"/>
    <col min="34" max="34" width="7.5" style="3" customWidth="1"/>
    <col min="35" max="35" width="7.5" style="2" customWidth="1"/>
    <col min="36" max="36" width="6.625" style="3" customWidth="1"/>
    <col min="37" max="37" width="6" style="3" customWidth="1"/>
    <col min="38" max="39" width="7.5" style="3" customWidth="1"/>
    <col min="40" max="40" width="7.5" style="3" customWidth="1" outlineLevel="1"/>
    <col min="41" max="43" width="7.5" style="3" customWidth="1"/>
    <col min="44" max="44" width="7.5" style="3" customWidth="1" outlineLevel="1"/>
    <col min="45" max="46" width="6.625" style="3" customWidth="1"/>
    <col min="47" max="47" width="7.5" style="4" customWidth="1"/>
    <col min="48" max="48" width="7.5" style="4" customWidth="1" outlineLevel="1"/>
    <col min="49" max="49" width="7.5" style="5" customWidth="1"/>
    <col min="50" max="50" width="9.875" style="5" customWidth="1"/>
    <col min="51" max="51" width="9.125" style="5" customWidth="1"/>
    <col min="52" max="52" width="9.125" style="6" customWidth="1"/>
    <col min="53" max="54" width="9.76666666666667" style="6" customWidth="1"/>
    <col min="55" max="55" width="9.125" style="6" customWidth="1"/>
    <col min="56" max="16384" width="9" style="7"/>
  </cols>
  <sheetData>
    <row r="1" ht="35" customHeight="1" spans="1:2">
      <c r="A1" s="8" t="s">
        <v>142</v>
      </c>
      <c r="B1" s="8"/>
    </row>
    <row r="2" ht="24" spans="1:55">
      <c r="A2" s="9" t="s">
        <v>143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</row>
    <row r="3" ht="24" spans="1:5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</row>
    <row r="4" ht="24" spans="1:5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</row>
    <row r="5" customHeight="1" spans="1:55">
      <c r="A5" s="10" t="s">
        <v>57</v>
      </c>
      <c r="B5" s="11" t="s">
        <v>144</v>
      </c>
      <c r="C5" s="11"/>
      <c r="D5" s="11"/>
      <c r="E5" s="11"/>
      <c r="F5" s="11"/>
      <c r="G5" s="11"/>
      <c r="H5" s="11"/>
      <c r="I5" s="11" t="s">
        <v>145</v>
      </c>
      <c r="J5" s="11"/>
      <c r="K5" s="11"/>
      <c r="L5" s="11"/>
      <c r="M5" s="11"/>
      <c r="N5" s="11"/>
      <c r="O5" s="11"/>
      <c r="P5" s="11" t="s">
        <v>146</v>
      </c>
      <c r="Q5" s="11"/>
      <c r="R5" s="11"/>
      <c r="S5" s="11"/>
      <c r="T5" s="11"/>
      <c r="U5" s="11"/>
      <c r="V5" s="11"/>
      <c r="W5" s="12" t="s">
        <v>147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8" t="s">
        <v>148</v>
      </c>
      <c r="AW5" s="18"/>
      <c r="AX5" s="18"/>
      <c r="AY5" s="18"/>
      <c r="AZ5" s="18" t="s">
        <v>149</v>
      </c>
      <c r="BA5" s="18"/>
      <c r="BB5" s="18"/>
      <c r="BC5" s="11" t="s">
        <v>48</v>
      </c>
    </row>
    <row r="6" ht="23" customHeight="1" spans="1:55">
      <c r="A6" s="10"/>
      <c r="B6" s="11"/>
      <c r="C6" s="11"/>
      <c r="D6" s="11"/>
      <c r="E6" s="11"/>
      <c r="F6" s="11"/>
      <c r="G6" s="11"/>
      <c r="H6" s="11"/>
      <c r="I6" s="11" t="s">
        <v>150</v>
      </c>
      <c r="J6" s="11"/>
      <c r="K6" s="11"/>
      <c r="L6" s="11"/>
      <c r="M6" s="11" t="s">
        <v>151</v>
      </c>
      <c r="N6" s="11"/>
      <c r="O6" s="11"/>
      <c r="P6" s="11"/>
      <c r="Q6" s="11"/>
      <c r="R6" s="11"/>
      <c r="S6" s="11"/>
      <c r="T6" s="11"/>
      <c r="U6" s="11"/>
      <c r="V6" s="11"/>
      <c r="W6" s="12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2"/>
      <c r="AV6" s="18"/>
      <c r="AW6" s="18"/>
      <c r="AX6" s="18"/>
      <c r="AY6" s="18"/>
      <c r="AZ6" s="18"/>
      <c r="BA6" s="18"/>
      <c r="BB6" s="18"/>
      <c r="BC6" s="11"/>
    </row>
    <row r="7" ht="78" customHeight="1" spans="1:55">
      <c r="A7" s="10"/>
      <c r="B7" s="11" t="s">
        <v>152</v>
      </c>
      <c r="C7" s="11" t="s">
        <v>153</v>
      </c>
      <c r="D7" s="11" t="s">
        <v>154</v>
      </c>
      <c r="E7" s="11" t="s">
        <v>155</v>
      </c>
      <c r="F7" s="12" t="s">
        <v>151</v>
      </c>
      <c r="G7" s="12"/>
      <c r="H7" s="12"/>
      <c r="I7" s="11" t="s">
        <v>152</v>
      </c>
      <c r="J7" s="11" t="s">
        <v>153</v>
      </c>
      <c r="K7" s="11" t="s">
        <v>154</v>
      </c>
      <c r="L7" s="11" t="s">
        <v>155</v>
      </c>
      <c r="M7" s="12" t="s">
        <v>151</v>
      </c>
      <c r="N7" s="12"/>
      <c r="O7" s="12"/>
      <c r="P7" s="11" t="s">
        <v>152</v>
      </c>
      <c r="Q7" s="11" t="s">
        <v>153</v>
      </c>
      <c r="R7" s="11" t="s">
        <v>154</v>
      </c>
      <c r="S7" s="11" t="s">
        <v>155</v>
      </c>
      <c r="T7" s="12" t="s">
        <v>151</v>
      </c>
      <c r="U7" s="12"/>
      <c r="V7" s="12"/>
      <c r="W7" s="11" t="s">
        <v>156</v>
      </c>
      <c r="X7" s="11" t="s">
        <v>157</v>
      </c>
      <c r="Y7" s="11" t="s">
        <v>153</v>
      </c>
      <c r="Z7" s="11"/>
      <c r="AA7" s="11"/>
      <c r="AB7" s="11"/>
      <c r="AC7" s="11" t="s">
        <v>158</v>
      </c>
      <c r="AD7" s="11"/>
      <c r="AE7" s="11"/>
      <c r="AF7" s="11"/>
      <c r="AG7" s="11" t="s">
        <v>155</v>
      </c>
      <c r="AH7" s="11"/>
      <c r="AI7" s="11"/>
      <c r="AJ7" s="12" t="s">
        <v>151</v>
      </c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8"/>
      <c r="AW7" s="18"/>
      <c r="AX7" s="18"/>
      <c r="AY7" s="18"/>
      <c r="AZ7" s="18" t="s">
        <v>13</v>
      </c>
      <c r="BA7" s="21" t="s">
        <v>159</v>
      </c>
      <c r="BB7" s="11" t="s">
        <v>160</v>
      </c>
      <c r="BC7" s="11"/>
    </row>
    <row r="8" ht="22.5" customHeight="1" spans="1:55">
      <c r="A8" s="10"/>
      <c r="B8" s="11"/>
      <c r="C8" s="11"/>
      <c r="D8" s="11"/>
      <c r="E8" s="11"/>
      <c r="F8" s="11" t="s">
        <v>62</v>
      </c>
      <c r="G8" s="11" t="s">
        <v>161</v>
      </c>
      <c r="H8" s="11" t="s">
        <v>13</v>
      </c>
      <c r="I8" s="11"/>
      <c r="J8" s="11"/>
      <c r="K8" s="11"/>
      <c r="L8" s="11"/>
      <c r="M8" s="11" t="s">
        <v>62</v>
      </c>
      <c r="N8" s="11" t="s">
        <v>161</v>
      </c>
      <c r="O8" s="11" t="s">
        <v>13</v>
      </c>
      <c r="P8" s="11"/>
      <c r="Q8" s="11"/>
      <c r="R8" s="11"/>
      <c r="S8" s="11"/>
      <c r="T8" s="11" t="s">
        <v>62</v>
      </c>
      <c r="U8" s="11" t="s">
        <v>161</v>
      </c>
      <c r="V8" s="11" t="s">
        <v>13</v>
      </c>
      <c r="W8" s="11"/>
      <c r="X8" s="11"/>
      <c r="Y8" s="11" t="s">
        <v>13</v>
      </c>
      <c r="Z8" s="11" t="s">
        <v>162</v>
      </c>
      <c r="AA8" s="11" t="s">
        <v>163</v>
      </c>
      <c r="AB8" s="11" t="s">
        <v>164</v>
      </c>
      <c r="AC8" s="11" t="s">
        <v>13</v>
      </c>
      <c r="AD8" s="11" t="s">
        <v>162</v>
      </c>
      <c r="AE8" s="11" t="s">
        <v>163</v>
      </c>
      <c r="AF8" s="11" t="s">
        <v>164</v>
      </c>
      <c r="AG8" s="11" t="s">
        <v>13</v>
      </c>
      <c r="AH8" s="11" t="s">
        <v>162</v>
      </c>
      <c r="AI8" s="11" t="s">
        <v>163</v>
      </c>
      <c r="AJ8" s="12" t="s">
        <v>62</v>
      </c>
      <c r="AK8" s="12"/>
      <c r="AL8" s="12"/>
      <c r="AM8" s="12"/>
      <c r="AN8" s="12" t="s">
        <v>161</v>
      </c>
      <c r="AO8" s="12"/>
      <c r="AP8" s="12"/>
      <c r="AQ8" s="12"/>
      <c r="AR8" s="12" t="s">
        <v>20</v>
      </c>
      <c r="AS8" s="12"/>
      <c r="AT8" s="12"/>
      <c r="AU8" s="12"/>
      <c r="AV8" s="19" t="s">
        <v>13</v>
      </c>
      <c r="AW8" s="19" t="s">
        <v>49</v>
      </c>
      <c r="AX8" s="19" t="s">
        <v>50</v>
      </c>
      <c r="AY8" s="22" t="s">
        <v>141</v>
      </c>
      <c r="AZ8" s="18"/>
      <c r="BA8" s="19" t="s">
        <v>49</v>
      </c>
      <c r="BB8" s="19" t="s">
        <v>50</v>
      </c>
      <c r="BC8" s="19" t="s">
        <v>51</v>
      </c>
    </row>
    <row r="9" ht="51" customHeight="1" spans="1:55">
      <c r="A9" s="10"/>
      <c r="B9" s="12"/>
      <c r="C9" s="12" t="s">
        <v>165</v>
      </c>
      <c r="D9" s="12"/>
      <c r="E9" s="12"/>
      <c r="F9" s="11"/>
      <c r="G9" s="11" t="s">
        <v>166</v>
      </c>
      <c r="H9" s="11" t="s">
        <v>20</v>
      </c>
      <c r="I9" s="12"/>
      <c r="J9" s="12" t="s">
        <v>165</v>
      </c>
      <c r="K9" s="12"/>
      <c r="L9" s="12"/>
      <c r="M9" s="11"/>
      <c r="N9" s="11" t="s">
        <v>166</v>
      </c>
      <c r="O9" s="11" t="s">
        <v>20</v>
      </c>
      <c r="P9" s="12" t="s">
        <v>167</v>
      </c>
      <c r="Q9" s="12" t="s">
        <v>165</v>
      </c>
      <c r="R9" s="12"/>
      <c r="S9" s="12"/>
      <c r="T9" s="11"/>
      <c r="U9" s="11" t="s">
        <v>166</v>
      </c>
      <c r="V9" s="11" t="s">
        <v>20</v>
      </c>
      <c r="W9" s="12"/>
      <c r="X9" s="12"/>
      <c r="Y9" s="11" t="s">
        <v>13</v>
      </c>
      <c r="Z9" s="11" t="s">
        <v>162</v>
      </c>
      <c r="AA9" s="11" t="s">
        <v>163</v>
      </c>
      <c r="AB9" s="11" t="s">
        <v>164</v>
      </c>
      <c r="AC9" s="11" t="s">
        <v>13</v>
      </c>
      <c r="AD9" s="11"/>
      <c r="AE9" s="11"/>
      <c r="AF9" s="11"/>
      <c r="AG9" s="11" t="s">
        <v>13</v>
      </c>
      <c r="AH9" s="11" t="s">
        <v>162</v>
      </c>
      <c r="AI9" s="11" t="s">
        <v>163</v>
      </c>
      <c r="AJ9" s="12" t="s">
        <v>13</v>
      </c>
      <c r="AK9" s="11" t="s">
        <v>49</v>
      </c>
      <c r="AL9" s="11" t="s">
        <v>50</v>
      </c>
      <c r="AM9" s="11" t="s">
        <v>141</v>
      </c>
      <c r="AN9" s="12" t="s">
        <v>13</v>
      </c>
      <c r="AO9" s="11" t="s">
        <v>49</v>
      </c>
      <c r="AP9" s="11" t="s">
        <v>50</v>
      </c>
      <c r="AQ9" s="11" t="s">
        <v>141</v>
      </c>
      <c r="AR9" s="12" t="s">
        <v>13</v>
      </c>
      <c r="AS9" s="11" t="s">
        <v>49</v>
      </c>
      <c r="AT9" s="11" t="s">
        <v>50</v>
      </c>
      <c r="AU9" s="11" t="s">
        <v>141</v>
      </c>
      <c r="AV9" s="19"/>
      <c r="AW9" s="19"/>
      <c r="AX9" s="19"/>
      <c r="AY9" s="22"/>
      <c r="AZ9" s="18"/>
      <c r="BA9" s="19"/>
      <c r="BB9" s="19"/>
      <c r="BC9" s="19"/>
    </row>
    <row r="10" ht="44" customHeight="1" spans="1:55">
      <c r="A10" s="13" t="s">
        <v>13</v>
      </c>
      <c r="B10" s="14">
        <v>437</v>
      </c>
      <c r="C10" s="15">
        <v>594.18</v>
      </c>
      <c r="D10" s="15">
        <v>610.65</v>
      </c>
      <c r="E10" s="14">
        <v>537.97</v>
      </c>
      <c r="F10" s="15">
        <v>-16.47</v>
      </c>
      <c r="G10" s="15">
        <v>56.21</v>
      </c>
      <c r="H10" s="15">
        <v>39.74</v>
      </c>
      <c r="I10" s="14">
        <v>10</v>
      </c>
      <c r="J10" s="15">
        <v>6.96</v>
      </c>
      <c r="K10" s="15">
        <v>3.58</v>
      </c>
      <c r="L10" s="14">
        <v>0</v>
      </c>
      <c r="M10" s="15">
        <v>3.38</v>
      </c>
      <c r="N10" s="15">
        <v>6.96</v>
      </c>
      <c r="O10" s="15">
        <v>10.34</v>
      </c>
      <c r="P10" s="14">
        <v>2</v>
      </c>
      <c r="Q10" s="15">
        <v>3.96</v>
      </c>
      <c r="R10" s="15">
        <v>7.71</v>
      </c>
      <c r="S10" s="14">
        <v>7.92</v>
      </c>
      <c r="T10" s="15">
        <v>-3.75</v>
      </c>
      <c r="U10" s="15">
        <v>-3.96</v>
      </c>
      <c r="V10" s="15">
        <v>-7.71</v>
      </c>
      <c r="W10" s="14">
        <v>249</v>
      </c>
      <c r="X10" s="14">
        <v>206</v>
      </c>
      <c r="Y10" s="15">
        <v>79.19</v>
      </c>
      <c r="Z10" s="15">
        <v>47.51</v>
      </c>
      <c r="AA10" s="15">
        <v>12.11</v>
      </c>
      <c r="AB10" s="15">
        <v>19.57</v>
      </c>
      <c r="AC10" s="15">
        <v>56.07</v>
      </c>
      <c r="AD10" s="15">
        <v>49.44</v>
      </c>
      <c r="AE10" s="15">
        <v>10.09</v>
      </c>
      <c r="AF10" s="15">
        <v>22.87</v>
      </c>
      <c r="AG10" s="15">
        <v>44.11</v>
      </c>
      <c r="AH10" s="14">
        <v>38.11</v>
      </c>
      <c r="AI10" s="15">
        <v>6</v>
      </c>
      <c r="AJ10" s="15">
        <v>0.090000000000001</v>
      </c>
      <c r="AK10" s="15">
        <v>-1.93</v>
      </c>
      <c r="AL10" s="15">
        <v>2.02</v>
      </c>
      <c r="AM10" s="15">
        <v>-3.3</v>
      </c>
      <c r="AN10" s="15">
        <v>15.51</v>
      </c>
      <c r="AO10" s="15">
        <v>9.4</v>
      </c>
      <c r="AP10" s="15">
        <v>6.11</v>
      </c>
      <c r="AQ10" s="15">
        <v>19.57</v>
      </c>
      <c r="AR10" s="15">
        <v>15.6</v>
      </c>
      <c r="AS10" s="15">
        <v>7.47</v>
      </c>
      <c r="AT10" s="15">
        <v>8.13</v>
      </c>
      <c r="AU10" s="15">
        <v>16.27</v>
      </c>
      <c r="AV10" s="20">
        <v>74.24</v>
      </c>
      <c r="AW10" s="20">
        <v>49.84</v>
      </c>
      <c r="AX10" s="20">
        <v>8.13</v>
      </c>
      <c r="AY10" s="15">
        <v>16.27</v>
      </c>
      <c r="AZ10" s="15">
        <f t="shared" ref="AZ10:AZ15" si="0">BA10+BB10</f>
        <v>57.97</v>
      </c>
      <c r="BA10" s="20">
        <v>49.84</v>
      </c>
      <c r="BB10" s="20">
        <v>8.13</v>
      </c>
      <c r="BC10" s="15">
        <v>16.27</v>
      </c>
    </row>
    <row r="11" ht="44" customHeight="1" spans="1:55">
      <c r="A11" s="13" t="s">
        <v>21</v>
      </c>
      <c r="B11" s="14">
        <v>264</v>
      </c>
      <c r="C11" s="15">
        <v>307.79</v>
      </c>
      <c r="D11" s="15">
        <v>278.3</v>
      </c>
      <c r="E11" s="14">
        <v>278.28</v>
      </c>
      <c r="F11" s="15">
        <v>29.49</v>
      </c>
      <c r="G11" s="15">
        <v>29.51</v>
      </c>
      <c r="H11" s="15">
        <v>59.0000000000001</v>
      </c>
      <c r="I11" s="14">
        <v>5</v>
      </c>
      <c r="J11" s="15">
        <v>2.92</v>
      </c>
      <c r="K11" s="15">
        <v>1.43</v>
      </c>
      <c r="L11" s="14">
        <v>0</v>
      </c>
      <c r="M11" s="15">
        <v>1.49</v>
      </c>
      <c r="N11" s="15">
        <v>2.92</v>
      </c>
      <c r="O11" s="15">
        <v>4.41</v>
      </c>
      <c r="P11" s="14">
        <v>2</v>
      </c>
      <c r="Q11" s="15">
        <v>3.96</v>
      </c>
      <c r="R11" s="15">
        <v>4.42</v>
      </c>
      <c r="S11" s="14">
        <v>7.92</v>
      </c>
      <c r="T11" s="15">
        <v>-0.46</v>
      </c>
      <c r="U11" s="15">
        <v>-3.96</v>
      </c>
      <c r="V11" s="15">
        <v>-4.42</v>
      </c>
      <c r="W11" s="14">
        <v>110</v>
      </c>
      <c r="X11" s="14">
        <v>80</v>
      </c>
      <c r="Y11" s="15">
        <v>32.95</v>
      </c>
      <c r="Z11" s="15">
        <v>19.77</v>
      </c>
      <c r="AA11" s="15"/>
      <c r="AB11" s="15">
        <v>13.18</v>
      </c>
      <c r="AC11" s="15">
        <v>23.76</v>
      </c>
      <c r="AD11" s="15">
        <v>25.08</v>
      </c>
      <c r="AE11" s="15">
        <v>0</v>
      </c>
      <c r="AF11" s="17">
        <v>16.72</v>
      </c>
      <c r="AG11" s="15">
        <v>14.8</v>
      </c>
      <c r="AH11" s="14">
        <v>14.8</v>
      </c>
      <c r="AI11" s="15">
        <v>0</v>
      </c>
      <c r="AJ11" s="15">
        <v>-5.31</v>
      </c>
      <c r="AK11" s="15">
        <v>-5.31</v>
      </c>
      <c r="AL11" s="15">
        <v>0</v>
      </c>
      <c r="AM11" s="15">
        <v>-3.54</v>
      </c>
      <c r="AN11" s="15">
        <v>4.97</v>
      </c>
      <c r="AO11" s="15">
        <v>4.97</v>
      </c>
      <c r="AP11" s="15">
        <v>0</v>
      </c>
      <c r="AQ11" s="15">
        <v>13.18</v>
      </c>
      <c r="AR11" s="15">
        <v>-0.34</v>
      </c>
      <c r="AS11" s="15">
        <v>-0.34</v>
      </c>
      <c r="AT11" s="15">
        <v>0</v>
      </c>
      <c r="AU11" s="15">
        <v>9.64</v>
      </c>
      <c r="AV11" s="20">
        <v>68.2900000000001</v>
      </c>
      <c r="AW11" s="20">
        <v>58.6500000000001</v>
      </c>
      <c r="AX11" s="20">
        <v>0</v>
      </c>
      <c r="AY11" s="15">
        <v>9.64</v>
      </c>
      <c r="AZ11" s="15">
        <f t="shared" si="0"/>
        <v>58.6500000000001</v>
      </c>
      <c r="BA11" s="20">
        <v>58.6500000000001</v>
      </c>
      <c r="BB11" s="20">
        <v>0</v>
      </c>
      <c r="BC11" s="15">
        <v>9.64</v>
      </c>
    </row>
    <row r="12" ht="44" customHeight="1" spans="1:55">
      <c r="A12" s="13" t="s">
        <v>22</v>
      </c>
      <c r="B12" s="14">
        <v>116</v>
      </c>
      <c r="C12" s="15">
        <v>138.23</v>
      </c>
      <c r="D12" s="15">
        <v>132.75</v>
      </c>
      <c r="E12" s="14">
        <v>127.16</v>
      </c>
      <c r="F12" s="15">
        <v>5.47999999999999</v>
      </c>
      <c r="G12" s="15">
        <v>11.07</v>
      </c>
      <c r="H12" s="15">
        <v>16.55</v>
      </c>
      <c r="I12" s="14">
        <v>3</v>
      </c>
      <c r="J12" s="15">
        <v>1.4</v>
      </c>
      <c r="K12" s="15">
        <v>2.15</v>
      </c>
      <c r="L12" s="14">
        <v>0</v>
      </c>
      <c r="M12" s="15">
        <v>-0.75</v>
      </c>
      <c r="N12" s="15">
        <v>1.4</v>
      </c>
      <c r="O12" s="15">
        <v>0.65</v>
      </c>
      <c r="P12" s="14">
        <v>0</v>
      </c>
      <c r="Q12" s="15">
        <v>0</v>
      </c>
      <c r="R12" s="15">
        <v>0</v>
      </c>
      <c r="S12" s="14">
        <v>0</v>
      </c>
      <c r="T12" s="15">
        <v>0</v>
      </c>
      <c r="U12" s="15">
        <v>0</v>
      </c>
      <c r="V12" s="15">
        <v>0</v>
      </c>
      <c r="W12" s="14">
        <v>53</v>
      </c>
      <c r="X12" s="14">
        <v>37</v>
      </c>
      <c r="Y12" s="15">
        <v>15.59</v>
      </c>
      <c r="Z12" s="15">
        <v>9.35</v>
      </c>
      <c r="AA12" s="15"/>
      <c r="AB12" s="15">
        <v>6.24</v>
      </c>
      <c r="AC12" s="15">
        <v>8.71</v>
      </c>
      <c r="AD12" s="15">
        <v>9.23</v>
      </c>
      <c r="AE12" s="15">
        <v>0</v>
      </c>
      <c r="AF12" s="17">
        <v>6.15</v>
      </c>
      <c r="AG12" s="15">
        <v>6.84</v>
      </c>
      <c r="AH12" s="14">
        <v>6.84</v>
      </c>
      <c r="AI12" s="15">
        <v>0</v>
      </c>
      <c r="AJ12" s="15">
        <v>0.119999999999999</v>
      </c>
      <c r="AK12" s="15">
        <v>0.119999999999999</v>
      </c>
      <c r="AL12" s="15">
        <v>0</v>
      </c>
      <c r="AM12" s="15">
        <v>0.0899999999999999</v>
      </c>
      <c r="AN12" s="15">
        <v>2.51</v>
      </c>
      <c r="AO12" s="15">
        <v>2.51</v>
      </c>
      <c r="AP12" s="15">
        <v>0</v>
      </c>
      <c r="AQ12" s="15">
        <v>6.24</v>
      </c>
      <c r="AR12" s="15">
        <v>2.63</v>
      </c>
      <c r="AS12" s="15">
        <v>2.63</v>
      </c>
      <c r="AT12" s="15">
        <v>0</v>
      </c>
      <c r="AU12" s="15">
        <v>6.33</v>
      </c>
      <c r="AV12" s="20">
        <v>26.16</v>
      </c>
      <c r="AW12" s="20">
        <v>19.83</v>
      </c>
      <c r="AX12" s="20">
        <v>0</v>
      </c>
      <c r="AY12" s="15">
        <v>6.33</v>
      </c>
      <c r="AZ12" s="15">
        <f t="shared" si="0"/>
        <v>19.83</v>
      </c>
      <c r="BA12" s="20">
        <v>19.83</v>
      </c>
      <c r="BB12" s="20">
        <v>0</v>
      </c>
      <c r="BC12" s="15">
        <v>6.33</v>
      </c>
    </row>
    <row r="13" ht="44" customHeight="1" spans="1:55">
      <c r="A13" s="13" t="s">
        <v>23</v>
      </c>
      <c r="B13" s="14">
        <v>0</v>
      </c>
      <c r="C13" s="15">
        <v>0</v>
      </c>
      <c r="D13" s="15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5">
        <v>0</v>
      </c>
      <c r="K13" s="15">
        <v>0</v>
      </c>
      <c r="L13" s="14">
        <v>0</v>
      </c>
      <c r="M13" s="15">
        <v>0</v>
      </c>
      <c r="N13" s="15">
        <v>0</v>
      </c>
      <c r="O13" s="15">
        <v>0</v>
      </c>
      <c r="P13" s="14">
        <v>0</v>
      </c>
      <c r="Q13" s="15">
        <v>0</v>
      </c>
      <c r="R13" s="15">
        <v>0</v>
      </c>
      <c r="S13" s="14">
        <v>0</v>
      </c>
      <c r="T13" s="15">
        <v>0</v>
      </c>
      <c r="U13" s="15">
        <v>0</v>
      </c>
      <c r="V13" s="15">
        <v>0</v>
      </c>
      <c r="W13" s="14">
        <v>0</v>
      </c>
      <c r="X13" s="14">
        <v>0</v>
      </c>
      <c r="Y13" s="15">
        <v>0</v>
      </c>
      <c r="Z13" s="15">
        <v>0</v>
      </c>
      <c r="AA13" s="15"/>
      <c r="AB13" s="15">
        <v>0</v>
      </c>
      <c r="AC13" s="15">
        <v>0</v>
      </c>
      <c r="AD13" s="15">
        <v>0</v>
      </c>
      <c r="AE13" s="15">
        <v>0</v>
      </c>
      <c r="AF13" s="17">
        <v>0</v>
      </c>
      <c r="AG13" s="15">
        <v>0</v>
      </c>
      <c r="AH13" s="14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20">
        <v>0</v>
      </c>
      <c r="AW13" s="20">
        <v>0</v>
      </c>
      <c r="AX13" s="20">
        <v>0</v>
      </c>
      <c r="AY13" s="15">
        <v>0</v>
      </c>
      <c r="AZ13" s="15">
        <f t="shared" si="0"/>
        <v>0</v>
      </c>
      <c r="BA13" s="20">
        <v>0</v>
      </c>
      <c r="BB13" s="20">
        <v>0</v>
      </c>
      <c r="BC13" s="15">
        <v>0</v>
      </c>
    </row>
    <row r="14" ht="44" customHeight="1" spans="1:55">
      <c r="A14" s="13" t="s">
        <v>24</v>
      </c>
      <c r="B14" s="14">
        <v>50</v>
      </c>
      <c r="C14" s="15">
        <v>137.88</v>
      </c>
      <c r="D14" s="15">
        <v>199.6</v>
      </c>
      <c r="E14" s="14">
        <v>120.9</v>
      </c>
      <c r="F14" s="15">
        <v>-61.72</v>
      </c>
      <c r="G14" s="15">
        <v>16.98</v>
      </c>
      <c r="H14" s="15">
        <v>-44.74</v>
      </c>
      <c r="I14" s="14">
        <v>0</v>
      </c>
      <c r="J14" s="15">
        <v>0</v>
      </c>
      <c r="K14" s="15">
        <v>0</v>
      </c>
      <c r="L14" s="14">
        <v>0</v>
      </c>
      <c r="M14" s="15">
        <v>0</v>
      </c>
      <c r="N14" s="15">
        <v>0</v>
      </c>
      <c r="O14" s="15">
        <v>0</v>
      </c>
      <c r="P14" s="14">
        <v>0</v>
      </c>
      <c r="Q14" s="15">
        <v>0</v>
      </c>
      <c r="R14" s="15">
        <v>3.29</v>
      </c>
      <c r="S14" s="14">
        <v>0</v>
      </c>
      <c r="T14" s="15">
        <v>-3.29</v>
      </c>
      <c r="U14" s="15">
        <v>0</v>
      </c>
      <c r="V14" s="15">
        <v>-3.29</v>
      </c>
      <c r="W14" s="14">
        <v>86</v>
      </c>
      <c r="X14" s="14">
        <v>87</v>
      </c>
      <c r="Y14" s="15">
        <v>30.28</v>
      </c>
      <c r="Z14" s="15">
        <v>18.17</v>
      </c>
      <c r="AA14" s="15">
        <v>12.11</v>
      </c>
      <c r="AB14" s="15">
        <v>0</v>
      </c>
      <c r="AC14" s="15">
        <v>23.6</v>
      </c>
      <c r="AD14" s="15">
        <v>15.13</v>
      </c>
      <c r="AE14" s="15">
        <v>10.09</v>
      </c>
      <c r="AF14" s="15"/>
      <c r="AG14" s="15">
        <v>22.1</v>
      </c>
      <c r="AH14" s="14">
        <v>16.1</v>
      </c>
      <c r="AI14" s="15">
        <v>6</v>
      </c>
      <c r="AJ14" s="15">
        <v>5.06</v>
      </c>
      <c r="AK14" s="15">
        <v>3.04</v>
      </c>
      <c r="AL14" s="15">
        <v>2.02</v>
      </c>
      <c r="AM14" s="15"/>
      <c r="AN14" s="15">
        <v>8.18</v>
      </c>
      <c r="AO14" s="15">
        <v>2.07</v>
      </c>
      <c r="AP14" s="15">
        <v>6.11</v>
      </c>
      <c r="AQ14" s="15"/>
      <c r="AR14" s="15">
        <v>13.24</v>
      </c>
      <c r="AS14" s="15">
        <v>5.11</v>
      </c>
      <c r="AT14" s="15">
        <v>8.13</v>
      </c>
      <c r="AU14" s="15">
        <v>0</v>
      </c>
      <c r="AV14" s="20">
        <v>-34.79</v>
      </c>
      <c r="AW14" s="20">
        <v>-42.92</v>
      </c>
      <c r="AX14" s="20">
        <v>8.13</v>
      </c>
      <c r="AY14" s="15">
        <v>0</v>
      </c>
      <c r="AZ14" s="15">
        <f t="shared" si="0"/>
        <v>-34.79</v>
      </c>
      <c r="BA14" s="20">
        <v>-42.92</v>
      </c>
      <c r="BB14" s="20">
        <v>8.13</v>
      </c>
      <c r="BC14" s="15">
        <v>0</v>
      </c>
    </row>
    <row r="15" ht="44" customHeight="1" spans="1:55">
      <c r="A15" s="13" t="s">
        <v>25</v>
      </c>
      <c r="B15" s="14">
        <v>7</v>
      </c>
      <c r="C15" s="15">
        <v>10.28</v>
      </c>
      <c r="D15" s="15">
        <v>0</v>
      </c>
      <c r="E15" s="14">
        <v>11.63</v>
      </c>
      <c r="F15" s="15">
        <v>10.28</v>
      </c>
      <c r="G15" s="15">
        <v>-1.35</v>
      </c>
      <c r="H15" s="15">
        <v>8.93</v>
      </c>
      <c r="I15" s="14">
        <v>2</v>
      </c>
      <c r="J15" s="15">
        <v>2.64</v>
      </c>
      <c r="K15" s="15">
        <v>0</v>
      </c>
      <c r="L15" s="14">
        <v>0</v>
      </c>
      <c r="M15" s="15">
        <v>2.64</v>
      </c>
      <c r="N15" s="15">
        <v>2.64</v>
      </c>
      <c r="O15" s="15">
        <v>5.28</v>
      </c>
      <c r="P15" s="14">
        <v>0</v>
      </c>
      <c r="Q15" s="15">
        <v>0</v>
      </c>
      <c r="R15" s="15">
        <v>0</v>
      </c>
      <c r="S15" s="14">
        <v>0</v>
      </c>
      <c r="T15" s="15">
        <v>0</v>
      </c>
      <c r="U15" s="15">
        <v>0</v>
      </c>
      <c r="V15" s="15">
        <v>0</v>
      </c>
      <c r="W15" s="14">
        <v>0</v>
      </c>
      <c r="X15" s="14">
        <v>2</v>
      </c>
      <c r="Y15" s="15">
        <v>0.37</v>
      </c>
      <c r="Z15" s="15">
        <v>0.22</v>
      </c>
      <c r="AA15" s="15"/>
      <c r="AB15" s="15">
        <v>0.15</v>
      </c>
      <c r="AC15" s="15">
        <v>0</v>
      </c>
      <c r="AD15" s="15">
        <v>0</v>
      </c>
      <c r="AE15" s="15">
        <v>0</v>
      </c>
      <c r="AF15" s="17">
        <v>0</v>
      </c>
      <c r="AG15" s="15">
        <v>0.37</v>
      </c>
      <c r="AH15" s="14">
        <v>0.37</v>
      </c>
      <c r="AI15" s="15">
        <v>0</v>
      </c>
      <c r="AJ15" s="15">
        <v>0.22</v>
      </c>
      <c r="AK15" s="15">
        <v>0.22</v>
      </c>
      <c r="AL15" s="15">
        <v>0</v>
      </c>
      <c r="AM15" s="15">
        <v>0.15</v>
      </c>
      <c r="AN15" s="15">
        <v>-0.15</v>
      </c>
      <c r="AO15" s="15">
        <v>-0.15</v>
      </c>
      <c r="AP15" s="15">
        <v>0</v>
      </c>
      <c r="AQ15" s="15">
        <v>0.15</v>
      </c>
      <c r="AR15" s="15">
        <v>0.07</v>
      </c>
      <c r="AS15" s="15">
        <v>0.07</v>
      </c>
      <c r="AT15" s="15">
        <v>0</v>
      </c>
      <c r="AU15" s="15">
        <v>0.3</v>
      </c>
      <c r="AV15" s="20">
        <v>14.58</v>
      </c>
      <c r="AW15" s="20">
        <v>14.28</v>
      </c>
      <c r="AX15" s="20">
        <v>0</v>
      </c>
      <c r="AY15" s="15">
        <v>0.3</v>
      </c>
      <c r="AZ15" s="15">
        <f t="shared" si="0"/>
        <v>14.28</v>
      </c>
      <c r="BA15" s="20">
        <v>14.28</v>
      </c>
      <c r="BB15" s="20">
        <v>0</v>
      </c>
      <c r="BC15" s="15">
        <v>0.3</v>
      </c>
    </row>
  </sheetData>
  <mergeCells count="62">
    <mergeCell ref="A1:B1"/>
    <mergeCell ref="F7:H7"/>
    <mergeCell ref="M7:O7"/>
    <mergeCell ref="T7:V7"/>
    <mergeCell ref="Y7:AB7"/>
    <mergeCell ref="AC7:AF7"/>
    <mergeCell ref="AG7:AI7"/>
    <mergeCell ref="AJ7:AU7"/>
    <mergeCell ref="AJ8:AM8"/>
    <mergeCell ref="AN8:AQ8"/>
    <mergeCell ref="AR8:AU8"/>
    <mergeCell ref="A5:A9"/>
    <mergeCell ref="B7:B9"/>
    <mergeCell ref="C7:C9"/>
    <mergeCell ref="D7:D9"/>
    <mergeCell ref="E7:E9"/>
    <mergeCell ref="F8:F9"/>
    <mergeCell ref="G8:G9"/>
    <mergeCell ref="H8:H9"/>
    <mergeCell ref="I7:I9"/>
    <mergeCell ref="J7:J9"/>
    <mergeCell ref="K7:K9"/>
    <mergeCell ref="L7:L9"/>
    <mergeCell ref="M8:M9"/>
    <mergeCell ref="N8:N9"/>
    <mergeCell ref="O8:O9"/>
    <mergeCell ref="P7:P9"/>
    <mergeCell ref="Q7:Q9"/>
    <mergeCell ref="R7:R9"/>
    <mergeCell ref="S7:S9"/>
    <mergeCell ref="T8:T9"/>
    <mergeCell ref="U8:U9"/>
    <mergeCell ref="V8:V9"/>
    <mergeCell ref="W7:W9"/>
    <mergeCell ref="X7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V8:AV9"/>
    <mergeCell ref="AW8:AW9"/>
    <mergeCell ref="AX8:AX9"/>
    <mergeCell ref="AY8:AY9"/>
    <mergeCell ref="AZ7:AZ9"/>
    <mergeCell ref="BA8:BA9"/>
    <mergeCell ref="BB8:BB9"/>
    <mergeCell ref="BC5:BC7"/>
    <mergeCell ref="BC8:BC9"/>
    <mergeCell ref="B5:H6"/>
    <mergeCell ref="I5:O6"/>
    <mergeCell ref="P5:V6"/>
    <mergeCell ref="W5:AU6"/>
    <mergeCell ref="AV5:AY7"/>
    <mergeCell ref="AZ5:BB6"/>
    <mergeCell ref="A2:BC4"/>
  </mergeCells>
  <printOptions horizontalCentered="1"/>
  <pageMargins left="0.393055555555556" right="0.393055555555556" top="0.747916666666667" bottom="0.747916666666667" header="0.314583333333333" footer="0.314583333333333"/>
  <pageSetup paperSize="9" scale="3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XEP22"/>
  <sheetViews>
    <sheetView zoomScale="85" zoomScaleNormal="85" workbookViewId="0">
      <pane ySplit="5" topLeftCell="A6" activePane="bottomLeft" state="frozen"/>
      <selection/>
      <selection pane="bottomLeft" activeCell="F8" sqref="F8"/>
    </sheetView>
  </sheetViews>
  <sheetFormatPr defaultColWidth="9" defaultRowHeight="14.25"/>
  <cols>
    <col min="1" max="1" width="13.675" style="124" customWidth="1"/>
    <col min="2" max="2" width="9.70833333333333" style="124" customWidth="1"/>
    <col min="3" max="3" width="10.15" style="210" customWidth="1"/>
    <col min="4" max="4" width="9.7" style="210" customWidth="1"/>
    <col min="5" max="8" width="7.2" style="210" customWidth="1"/>
    <col min="9" max="13" width="7.05" style="210" customWidth="1"/>
    <col min="14" max="14" width="13.5166666666667" style="210" customWidth="1"/>
    <col min="15" max="17" width="6.90833333333333" style="210" customWidth="1"/>
    <col min="18" max="18" width="14.1166666666667" style="210" customWidth="1"/>
    <col min="19" max="19" width="6.175" style="210" customWidth="1"/>
    <col min="20" max="16370" width="9" style="211"/>
    <col min="16371" max="16384" width="9" style="127"/>
  </cols>
  <sheetData>
    <row r="1" ht="31" customHeight="1" spans="1:19">
      <c r="A1" s="212" t="s">
        <v>38</v>
      </c>
      <c r="B1" s="213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ht="38" customHeight="1" spans="1:19">
      <c r="A2" s="215" t="s">
        <v>39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ht="22" customHeight="1" spans="1:19">
      <c r="A3" s="216"/>
      <c r="B3" s="216"/>
      <c r="C3" s="216"/>
      <c r="D3" s="216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26" t="s">
        <v>2</v>
      </c>
      <c r="S3" s="226"/>
    </row>
    <row r="4" ht="52" customHeight="1" spans="1:16370">
      <c r="A4" s="218" t="s">
        <v>40</v>
      </c>
      <c r="B4" s="218" t="s">
        <v>41</v>
      </c>
      <c r="C4" s="219" t="s">
        <v>42</v>
      </c>
      <c r="D4" s="218" t="s">
        <v>43</v>
      </c>
      <c r="E4" s="220" t="s">
        <v>44</v>
      </c>
      <c r="F4" s="220"/>
      <c r="G4" s="220"/>
      <c r="H4" s="220"/>
      <c r="I4" s="221" t="s">
        <v>45</v>
      </c>
      <c r="J4" s="221"/>
      <c r="K4" s="221"/>
      <c r="L4" s="221"/>
      <c r="M4" s="221"/>
      <c r="N4" s="221"/>
      <c r="O4" s="221" t="s">
        <v>46</v>
      </c>
      <c r="P4" s="221"/>
      <c r="Q4" s="221"/>
      <c r="R4" s="221" t="s">
        <v>47</v>
      </c>
      <c r="S4" s="220" t="s">
        <v>48</v>
      </c>
      <c r="XEP4" s="127"/>
    </row>
    <row r="5" ht="45" customHeight="1" spans="1:16370">
      <c r="A5" s="218"/>
      <c r="B5" s="218"/>
      <c r="C5" s="219"/>
      <c r="D5" s="218"/>
      <c r="E5" s="221" t="s">
        <v>49</v>
      </c>
      <c r="F5" s="221" t="s">
        <v>50</v>
      </c>
      <c r="G5" s="221" t="s">
        <v>51</v>
      </c>
      <c r="H5" s="221" t="s">
        <v>52</v>
      </c>
      <c r="I5" s="221" t="s">
        <v>20</v>
      </c>
      <c r="J5" s="221" t="s">
        <v>49</v>
      </c>
      <c r="K5" s="221" t="s">
        <v>50</v>
      </c>
      <c r="L5" s="221" t="s">
        <v>51</v>
      </c>
      <c r="M5" s="221" t="s">
        <v>52</v>
      </c>
      <c r="N5" s="221" t="s">
        <v>53</v>
      </c>
      <c r="O5" s="221" t="s">
        <v>20</v>
      </c>
      <c r="P5" s="221" t="s">
        <v>49</v>
      </c>
      <c r="Q5" s="227" t="s">
        <v>50</v>
      </c>
      <c r="R5" s="227" t="s">
        <v>50</v>
      </c>
      <c r="S5" s="227" t="s">
        <v>51</v>
      </c>
      <c r="XEP5" s="127"/>
    </row>
    <row r="6" s="209" customFormat="1" ht="45" customHeight="1" spans="1:19">
      <c r="A6" s="118" t="s">
        <v>54</v>
      </c>
      <c r="B6" s="118">
        <v>41119</v>
      </c>
      <c r="C6" s="118"/>
      <c r="D6" s="118">
        <v>3338</v>
      </c>
      <c r="E6" s="118"/>
      <c r="F6" s="118"/>
      <c r="G6" s="118"/>
      <c r="H6" s="118"/>
      <c r="I6" s="118">
        <v>333.6</v>
      </c>
      <c r="J6" s="118">
        <v>158.2</v>
      </c>
      <c r="K6" s="118">
        <v>97</v>
      </c>
      <c r="L6" s="118">
        <f>SUM(L7:L11)</f>
        <v>30.72</v>
      </c>
      <c r="M6" s="118">
        <f>SUM(M7:M11)</f>
        <v>47.68</v>
      </c>
      <c r="N6" s="118">
        <f>SUM(N7:N11)</f>
        <v>78.4</v>
      </c>
      <c r="O6" s="118">
        <v>244.9</v>
      </c>
      <c r="P6" s="118">
        <v>159.4</v>
      </c>
      <c r="Q6" s="118">
        <v>85.5</v>
      </c>
      <c r="R6" s="118">
        <v>10.3</v>
      </c>
      <c r="S6" s="118">
        <v>30.72</v>
      </c>
    </row>
    <row r="7" s="209" customFormat="1" ht="45" customHeight="1" spans="1:19">
      <c r="A7" s="118" t="s">
        <v>36</v>
      </c>
      <c r="B7" s="118">
        <v>28502</v>
      </c>
      <c r="C7" s="222">
        <v>0.075</v>
      </c>
      <c r="D7" s="118">
        <v>2314</v>
      </c>
      <c r="E7" s="223">
        <v>0.6</v>
      </c>
      <c r="F7" s="223">
        <v>0.16</v>
      </c>
      <c r="G7" s="224">
        <f t="shared" ref="G7:G10" si="0">0.24*0.4</f>
        <v>0.096</v>
      </c>
      <c r="H7" s="224">
        <f t="shared" ref="H7:H10" si="1">0.24*0.6</f>
        <v>0.144</v>
      </c>
      <c r="I7" s="118">
        <v>231.3</v>
      </c>
      <c r="J7" s="118">
        <v>109.7</v>
      </c>
      <c r="K7" s="118">
        <v>66.1</v>
      </c>
      <c r="L7" s="118">
        <f>N7*0.4</f>
        <v>22.2</v>
      </c>
      <c r="M7" s="118">
        <f>N7-L7</f>
        <v>33.3</v>
      </c>
      <c r="N7" s="118">
        <v>55.5</v>
      </c>
      <c r="O7" s="118">
        <v>164.1</v>
      </c>
      <c r="P7" s="118">
        <v>121.4</v>
      </c>
      <c r="Q7" s="118">
        <v>42.7</v>
      </c>
      <c r="R7" s="118">
        <v>11.7</v>
      </c>
      <c r="S7" s="118">
        <v>22.2</v>
      </c>
    </row>
    <row r="8" s="209" customFormat="1" ht="45" customHeight="1" spans="1:19">
      <c r="A8" s="118" t="s">
        <v>31</v>
      </c>
      <c r="B8" s="118">
        <v>3519</v>
      </c>
      <c r="C8" s="222">
        <v>0.075</v>
      </c>
      <c r="D8" s="118">
        <v>286</v>
      </c>
      <c r="E8" s="223">
        <v>0.6</v>
      </c>
      <c r="F8" s="223">
        <v>0.16</v>
      </c>
      <c r="G8" s="224">
        <f t="shared" si="0"/>
        <v>0.096</v>
      </c>
      <c r="H8" s="224">
        <f t="shared" si="1"/>
        <v>0.144</v>
      </c>
      <c r="I8" s="118">
        <v>28.7</v>
      </c>
      <c r="J8" s="118">
        <v>13.6</v>
      </c>
      <c r="K8" s="118">
        <v>8.2</v>
      </c>
      <c r="L8" s="118">
        <f>N8*0.4</f>
        <v>2.76</v>
      </c>
      <c r="M8" s="118">
        <f>N8-L8</f>
        <v>4.14</v>
      </c>
      <c r="N8" s="118">
        <v>6.9</v>
      </c>
      <c r="O8" s="118">
        <v>22.7</v>
      </c>
      <c r="P8" s="118">
        <v>14.9</v>
      </c>
      <c r="Q8" s="118">
        <v>7.8</v>
      </c>
      <c r="R8" s="118">
        <v>-0.900000000000001</v>
      </c>
      <c r="S8" s="118">
        <v>2.76</v>
      </c>
    </row>
    <row r="9" s="209" customFormat="1" ht="45" customHeight="1" spans="1:19">
      <c r="A9" s="118" t="s">
        <v>30</v>
      </c>
      <c r="B9" s="118">
        <v>3910</v>
      </c>
      <c r="C9" s="222">
        <v>0.075</v>
      </c>
      <c r="D9" s="118">
        <v>317</v>
      </c>
      <c r="E9" s="223">
        <v>0.6</v>
      </c>
      <c r="F9" s="223">
        <v>0.16</v>
      </c>
      <c r="G9" s="224">
        <f t="shared" si="0"/>
        <v>0.096</v>
      </c>
      <c r="H9" s="224">
        <f t="shared" si="1"/>
        <v>0.144</v>
      </c>
      <c r="I9" s="118">
        <v>31.7</v>
      </c>
      <c r="J9" s="118">
        <v>15</v>
      </c>
      <c r="K9" s="118">
        <v>9.1</v>
      </c>
      <c r="L9" s="118">
        <f>N9*0.4</f>
        <v>3.04</v>
      </c>
      <c r="M9" s="118">
        <f>N9-L9</f>
        <v>4.56</v>
      </c>
      <c r="N9" s="118">
        <v>7.6</v>
      </c>
      <c r="O9" s="118">
        <v>23.7</v>
      </c>
      <c r="P9" s="118">
        <v>15.6</v>
      </c>
      <c r="Q9" s="118">
        <v>8.1</v>
      </c>
      <c r="R9" s="118">
        <v>0.4</v>
      </c>
      <c r="S9" s="118">
        <v>3.04</v>
      </c>
    </row>
    <row r="10" s="209" customFormat="1" ht="45" customHeight="1" spans="1:19">
      <c r="A10" s="118" t="s">
        <v>32</v>
      </c>
      <c r="B10" s="118">
        <v>3501</v>
      </c>
      <c r="C10" s="222">
        <v>0.075</v>
      </c>
      <c r="D10" s="118">
        <v>284</v>
      </c>
      <c r="E10" s="223">
        <v>0.6</v>
      </c>
      <c r="F10" s="223">
        <v>0.16</v>
      </c>
      <c r="G10" s="224">
        <f t="shared" si="0"/>
        <v>0.096</v>
      </c>
      <c r="H10" s="224">
        <f t="shared" si="1"/>
        <v>0.144</v>
      </c>
      <c r="I10" s="118">
        <v>28.3</v>
      </c>
      <c r="J10" s="118">
        <v>13.4</v>
      </c>
      <c r="K10" s="118">
        <v>8.1</v>
      </c>
      <c r="L10" s="118">
        <f>N10*0.4</f>
        <v>2.72</v>
      </c>
      <c r="M10" s="118">
        <f>N10-L10</f>
        <v>4.08</v>
      </c>
      <c r="N10" s="118">
        <v>6.8</v>
      </c>
      <c r="O10" s="118">
        <v>20.1</v>
      </c>
      <c r="P10" s="118">
        <v>0</v>
      </c>
      <c r="Q10" s="118">
        <v>20.1</v>
      </c>
      <c r="R10" s="118">
        <v>1.4</v>
      </c>
      <c r="S10" s="118">
        <v>2.72</v>
      </c>
    </row>
    <row r="11" s="209" customFormat="1" ht="45" customHeight="1" spans="1:19">
      <c r="A11" s="118" t="s">
        <v>34</v>
      </c>
      <c r="B11" s="118">
        <v>1687</v>
      </c>
      <c r="C11" s="222">
        <v>0.075</v>
      </c>
      <c r="D11" s="118">
        <v>137</v>
      </c>
      <c r="E11" s="223">
        <v>0.6</v>
      </c>
      <c r="F11" s="223">
        <v>0.281081081081081</v>
      </c>
      <c r="G11" s="225"/>
      <c r="H11" s="223">
        <v>0.12</v>
      </c>
      <c r="I11" s="118">
        <v>13.6</v>
      </c>
      <c r="J11" s="118">
        <v>6.5</v>
      </c>
      <c r="K11" s="118">
        <v>5.5</v>
      </c>
      <c r="L11" s="118"/>
      <c r="M11" s="118">
        <v>1.6</v>
      </c>
      <c r="N11" s="118">
        <v>1.6</v>
      </c>
      <c r="O11" s="118">
        <v>14.3</v>
      </c>
      <c r="P11" s="118">
        <v>7.5</v>
      </c>
      <c r="Q11" s="118">
        <v>6.8</v>
      </c>
      <c r="R11" s="118">
        <v>-2.3</v>
      </c>
      <c r="S11" s="118"/>
    </row>
    <row r="12" s="209" customFormat="1" ht="20.1" customHeight="1" spans="1:19">
      <c r="A12" s="124"/>
      <c r="B12" s="124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</row>
    <row r="13" s="209" customFormat="1" ht="20.1" customHeight="1" spans="1:19">
      <c r="A13" s="124"/>
      <c r="B13" s="124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</row>
    <row r="14" s="209" customFormat="1" ht="20.1" customHeight="1" spans="1:19">
      <c r="A14" s="124"/>
      <c r="B14" s="124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</row>
    <row r="15" s="209" customFormat="1" ht="20.1" customHeight="1" spans="1:19">
      <c r="A15" s="124"/>
      <c r="B15" s="124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</row>
    <row r="16" s="209" customFormat="1" ht="20.1" customHeight="1" spans="1:19">
      <c r="A16" s="124"/>
      <c r="B16" s="124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</row>
    <row r="17" s="209" customFormat="1" ht="20.1" customHeight="1" spans="1:19">
      <c r="A17" s="124"/>
      <c r="B17" s="124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</row>
    <row r="18" s="209" customFormat="1" ht="20.1" customHeight="1" spans="1:19">
      <c r="A18" s="124"/>
      <c r="B18" s="124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</row>
    <row r="19" s="209" customFormat="1" ht="20.1" customHeight="1" spans="1:19">
      <c r="A19" s="124"/>
      <c r="B19" s="124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</row>
    <row r="20" s="209" customFormat="1" ht="20.1" customHeight="1" spans="1:19">
      <c r="A20" s="124"/>
      <c r="B20" s="124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</row>
    <row r="21" s="209" customFormat="1" ht="20.1" customHeight="1" spans="1:19">
      <c r="A21" s="124"/>
      <c r="B21" s="124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</row>
    <row r="22" s="209" customFormat="1" ht="20.1" customHeight="1" spans="1:19">
      <c r="A22" s="124"/>
      <c r="B22" s="124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</row>
  </sheetData>
  <mergeCells count="9">
    <mergeCell ref="A2:S2"/>
    <mergeCell ref="R3:S3"/>
    <mergeCell ref="E4:H4"/>
    <mergeCell ref="I4:N4"/>
    <mergeCell ref="O4:Q4"/>
    <mergeCell ref="A4:A5"/>
    <mergeCell ref="B4:B5"/>
    <mergeCell ref="C4:C5"/>
    <mergeCell ref="D4:D5"/>
  </mergeCells>
  <printOptions horizontalCentered="1"/>
  <pageMargins left="0.708333333333333" right="0.708333333333333" top="0.747916666666667" bottom="0.747916666666667" header="0.314583333333333" footer="0.314583333333333"/>
  <pageSetup paperSize="9" scale="7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13"/>
  <sheetViews>
    <sheetView zoomScale="70" zoomScaleNormal="70" workbookViewId="0">
      <pane xSplit="2" topLeftCell="C1" activePane="topRight" state="frozen"/>
      <selection/>
      <selection pane="topRight" activeCell="J4" sqref="J4:O6"/>
    </sheetView>
  </sheetViews>
  <sheetFormatPr defaultColWidth="9" defaultRowHeight="14.25"/>
  <cols>
    <col min="1" max="1" width="17.3166666666667" style="175" customWidth="1"/>
    <col min="2" max="2" width="7.49166666666667" style="175" customWidth="1"/>
    <col min="3" max="3" width="6.3" style="126" customWidth="1"/>
    <col min="4" max="4" width="9.63333333333333" style="126" customWidth="1"/>
    <col min="5" max="5" width="10.3" style="126" customWidth="1"/>
    <col min="6" max="7" width="5.5" style="126" customWidth="1"/>
    <col min="8" max="9" width="7.28333333333333" style="126" customWidth="1"/>
    <col min="10" max="11" width="8.7" style="126" customWidth="1"/>
    <col min="12" max="12" width="7.5" style="126" customWidth="1"/>
    <col min="13" max="13" width="9.9" style="126" customWidth="1"/>
    <col min="14" max="14" width="8.7" style="126" customWidth="1"/>
    <col min="15" max="15" width="10.3" style="126" customWidth="1"/>
    <col min="16" max="16" width="8.7" style="126" customWidth="1"/>
    <col min="17" max="18" width="7.5" style="126" customWidth="1"/>
    <col min="19" max="19" width="6.3" style="126" customWidth="1"/>
    <col min="20" max="20" width="8.7" style="175" customWidth="1"/>
    <col min="21" max="21" width="8.7" style="126" customWidth="1"/>
    <col min="22" max="22" width="7.5" style="126" customWidth="1"/>
    <col min="23" max="23" width="6.5" style="126" customWidth="1"/>
    <col min="24" max="25" width="7.5" style="126" customWidth="1"/>
    <col min="26" max="28" width="5.5" style="126" customWidth="1"/>
    <col min="29" max="30" width="11.775" style="126" customWidth="1"/>
    <col min="31" max="31" width="11.7833333333333" style="176" customWidth="1"/>
    <col min="32" max="32" width="15.3583333333333" style="127" customWidth="1"/>
    <col min="33" max="16384" width="9" style="127"/>
  </cols>
  <sheetData>
    <row r="1" ht="38" customHeight="1" spans="1:1">
      <c r="A1" s="177" t="s">
        <v>55</v>
      </c>
    </row>
    <row r="2" s="174" customFormat="1" ht="52.5" customHeight="1" spans="1:32">
      <c r="A2" s="88" t="s">
        <v>56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</row>
    <row r="3" s="174" customFormat="1" ht="24" customHeight="1" spans="1:32">
      <c r="A3" s="178"/>
      <c r="B3" s="178"/>
      <c r="C3" s="178"/>
      <c r="D3" s="178"/>
      <c r="E3" s="178"/>
      <c r="F3" s="179"/>
      <c r="G3" s="179"/>
      <c r="H3" s="179"/>
      <c r="I3" s="179"/>
      <c r="J3" s="179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203"/>
      <c r="AE3" s="203"/>
      <c r="AF3" s="204" t="s">
        <v>2</v>
      </c>
    </row>
    <row r="4" ht="43" customHeight="1" spans="1:32">
      <c r="A4" s="180" t="s">
        <v>57</v>
      </c>
      <c r="B4" s="180" t="s">
        <v>58</v>
      </c>
      <c r="C4" s="180" t="s">
        <v>59</v>
      </c>
      <c r="D4" s="180"/>
      <c r="E4" s="180"/>
      <c r="F4" s="181" t="s">
        <v>60</v>
      </c>
      <c r="G4" s="181"/>
      <c r="H4" s="181"/>
      <c r="I4" s="181"/>
      <c r="J4" s="191" t="s">
        <v>61</v>
      </c>
      <c r="K4" s="192"/>
      <c r="L4" s="192"/>
      <c r="M4" s="192"/>
      <c r="N4" s="192"/>
      <c r="O4" s="193"/>
      <c r="P4" s="180" t="s">
        <v>62</v>
      </c>
      <c r="Q4" s="180"/>
      <c r="R4" s="180"/>
      <c r="S4" s="180"/>
      <c r="T4" s="180"/>
      <c r="U4" s="180"/>
      <c r="V4" s="180"/>
      <c r="W4" s="180"/>
      <c r="X4" s="180"/>
      <c r="Y4" s="180"/>
      <c r="Z4" s="182" t="s">
        <v>63</v>
      </c>
      <c r="AA4" s="182"/>
      <c r="AB4" s="182"/>
      <c r="AC4" s="180" t="s">
        <v>64</v>
      </c>
      <c r="AD4" s="182" t="s">
        <v>47</v>
      </c>
      <c r="AE4" s="182" t="s">
        <v>48</v>
      </c>
      <c r="AF4" s="182" t="s">
        <v>12</v>
      </c>
    </row>
    <row r="5" s="139" customFormat="1" ht="43" customHeight="1" spans="1:32">
      <c r="A5" s="180"/>
      <c r="B5" s="180"/>
      <c r="C5" s="180"/>
      <c r="D5" s="180"/>
      <c r="E5" s="180"/>
      <c r="F5" s="181"/>
      <c r="G5" s="181"/>
      <c r="H5" s="181"/>
      <c r="I5" s="181"/>
      <c r="J5" s="194"/>
      <c r="K5" s="195"/>
      <c r="L5" s="195"/>
      <c r="M5" s="195"/>
      <c r="N5" s="195"/>
      <c r="O5" s="196"/>
      <c r="P5" s="182" t="s">
        <v>65</v>
      </c>
      <c r="Q5" s="182"/>
      <c r="R5" s="182"/>
      <c r="S5" s="180" t="s">
        <v>66</v>
      </c>
      <c r="T5" s="180"/>
      <c r="U5" s="180"/>
      <c r="V5" s="180"/>
      <c r="W5" s="182" t="s">
        <v>67</v>
      </c>
      <c r="X5" s="182"/>
      <c r="Y5" s="182"/>
      <c r="Z5" s="182"/>
      <c r="AA5" s="182"/>
      <c r="AB5" s="182"/>
      <c r="AC5" s="180"/>
      <c r="AD5" s="182"/>
      <c r="AE5" s="182"/>
      <c r="AF5" s="182"/>
    </row>
    <row r="6" s="139" customFormat="1" ht="43" customHeight="1" spans="1:32">
      <c r="A6" s="180"/>
      <c r="B6" s="180"/>
      <c r="C6" s="180" t="s">
        <v>20</v>
      </c>
      <c r="D6" s="180" t="s">
        <v>68</v>
      </c>
      <c r="E6" s="180"/>
      <c r="F6" s="182" t="s">
        <v>49</v>
      </c>
      <c r="G6" s="182" t="s">
        <v>50</v>
      </c>
      <c r="H6" s="182" t="s">
        <v>51</v>
      </c>
      <c r="I6" s="182" t="s">
        <v>52</v>
      </c>
      <c r="J6" s="197"/>
      <c r="K6" s="198"/>
      <c r="L6" s="198"/>
      <c r="M6" s="198"/>
      <c r="N6" s="198"/>
      <c r="O6" s="199"/>
      <c r="P6" s="182"/>
      <c r="Q6" s="182"/>
      <c r="R6" s="182"/>
      <c r="S6" s="180"/>
      <c r="T6" s="180"/>
      <c r="U6" s="180"/>
      <c r="V6" s="180"/>
      <c r="W6" s="182"/>
      <c r="X6" s="182"/>
      <c r="Y6" s="182"/>
      <c r="Z6" s="182"/>
      <c r="AA6" s="182"/>
      <c r="AB6" s="182"/>
      <c r="AC6" s="180"/>
      <c r="AD6" s="182"/>
      <c r="AE6" s="182"/>
      <c r="AF6" s="182"/>
    </row>
    <row r="7" s="139" customFormat="1" ht="53" customHeight="1" spans="1:32">
      <c r="A7" s="180"/>
      <c r="B7" s="180"/>
      <c r="C7" s="180"/>
      <c r="D7" s="180" t="s">
        <v>69</v>
      </c>
      <c r="E7" s="180" t="s">
        <v>70</v>
      </c>
      <c r="F7" s="181" t="s">
        <v>49</v>
      </c>
      <c r="G7" s="181" t="s">
        <v>50</v>
      </c>
      <c r="H7" s="181" t="s">
        <v>51</v>
      </c>
      <c r="I7" s="181" t="s">
        <v>71</v>
      </c>
      <c r="J7" s="182" t="s">
        <v>13</v>
      </c>
      <c r="K7" s="182" t="s">
        <v>49</v>
      </c>
      <c r="L7" s="182" t="s">
        <v>50</v>
      </c>
      <c r="M7" s="182" t="s">
        <v>51</v>
      </c>
      <c r="N7" s="182" t="s">
        <v>52</v>
      </c>
      <c r="O7" s="182" t="s">
        <v>72</v>
      </c>
      <c r="P7" s="180" t="s">
        <v>13</v>
      </c>
      <c r="Q7" s="180" t="s">
        <v>49</v>
      </c>
      <c r="R7" s="180" t="s">
        <v>50</v>
      </c>
      <c r="S7" s="180" t="s">
        <v>73</v>
      </c>
      <c r="T7" s="180" t="s">
        <v>13</v>
      </c>
      <c r="U7" s="180" t="s">
        <v>49</v>
      </c>
      <c r="V7" s="180" t="s">
        <v>50</v>
      </c>
      <c r="W7" s="180" t="s">
        <v>13</v>
      </c>
      <c r="X7" s="180" t="s">
        <v>49</v>
      </c>
      <c r="Y7" s="180" t="s">
        <v>50</v>
      </c>
      <c r="Z7" s="180" t="s">
        <v>13</v>
      </c>
      <c r="AA7" s="182" t="s">
        <v>49</v>
      </c>
      <c r="AB7" s="180" t="s">
        <v>50</v>
      </c>
      <c r="AC7" s="182" t="s">
        <v>49</v>
      </c>
      <c r="AD7" s="180" t="s">
        <v>50</v>
      </c>
      <c r="AE7" s="180" t="s">
        <v>51</v>
      </c>
      <c r="AF7" s="180"/>
    </row>
    <row r="8" s="139" customFormat="1" ht="56" customHeight="1" spans="1:32">
      <c r="A8" s="183" t="s">
        <v>20</v>
      </c>
      <c r="B8" s="183">
        <f>SUM(B9:B13)</f>
        <v>29825</v>
      </c>
      <c r="C8" s="183">
        <f>SUM(C9:C13)</f>
        <v>4473</v>
      </c>
      <c r="D8" s="183">
        <f>SUM(D9:D13)</f>
        <v>2076</v>
      </c>
      <c r="E8" s="183">
        <f>SUM(E9:E13)</f>
        <v>2397</v>
      </c>
      <c r="F8" s="183"/>
      <c r="G8" s="183"/>
      <c r="H8" s="183"/>
      <c r="I8" s="183"/>
      <c r="J8" s="183">
        <f>SUM(J9:J13)</f>
        <v>996.69</v>
      </c>
      <c r="K8" s="183">
        <f>SUM(K9:K13)</f>
        <v>598.01</v>
      </c>
      <c r="L8" s="183">
        <f>SUM(L9:L13)</f>
        <v>78.07</v>
      </c>
      <c r="M8" s="200">
        <v>253.82</v>
      </c>
      <c r="N8" s="200">
        <v>66.79</v>
      </c>
      <c r="O8" s="183">
        <f t="shared" ref="O8:AE8" si="0">SUM(O9:O13)</f>
        <v>320.61</v>
      </c>
      <c r="P8" s="183">
        <f t="shared" si="0"/>
        <v>550.65</v>
      </c>
      <c r="Q8" s="183">
        <f t="shared" si="0"/>
        <v>486.9</v>
      </c>
      <c r="R8" s="183">
        <f t="shared" si="0"/>
        <v>63.75</v>
      </c>
      <c r="S8" s="183">
        <f t="shared" si="0"/>
        <v>3511</v>
      </c>
      <c r="T8" s="183">
        <f t="shared" si="0"/>
        <v>487.55</v>
      </c>
      <c r="U8" s="183">
        <f t="shared" si="0"/>
        <v>421.32</v>
      </c>
      <c r="V8" s="183">
        <f t="shared" si="0"/>
        <v>66.23</v>
      </c>
      <c r="W8" s="183">
        <f t="shared" si="0"/>
        <v>63.1</v>
      </c>
      <c r="X8" s="183">
        <f t="shared" si="0"/>
        <v>65.58</v>
      </c>
      <c r="Y8" s="183">
        <f t="shared" si="0"/>
        <v>-2.47999999999999</v>
      </c>
      <c r="Z8" s="183">
        <f t="shared" si="0"/>
        <v>509</v>
      </c>
      <c r="AA8" s="183">
        <f t="shared" si="0"/>
        <v>450</v>
      </c>
      <c r="AB8" s="183">
        <f t="shared" si="0"/>
        <v>59</v>
      </c>
      <c r="AC8" s="183">
        <f t="shared" si="0"/>
        <v>77.8</v>
      </c>
      <c r="AD8" s="183">
        <f t="shared" si="0"/>
        <v>26.18</v>
      </c>
      <c r="AE8" s="200">
        <f t="shared" si="0"/>
        <v>117.74</v>
      </c>
      <c r="AF8" s="180"/>
    </row>
    <row r="9" ht="56" customHeight="1" spans="1:32">
      <c r="A9" s="184" t="s">
        <v>26</v>
      </c>
      <c r="B9" s="185">
        <v>15823</v>
      </c>
      <c r="C9" s="185">
        <v>2373</v>
      </c>
      <c r="D9" s="185">
        <v>1100</v>
      </c>
      <c r="E9" s="185">
        <v>1273</v>
      </c>
      <c r="F9" s="186">
        <v>0.6</v>
      </c>
      <c r="G9" s="187"/>
      <c r="H9" s="186">
        <v>0.4</v>
      </c>
      <c r="I9" s="187"/>
      <c r="J9" s="185">
        <v>528.49</v>
      </c>
      <c r="K9" s="185">
        <v>317.09</v>
      </c>
      <c r="L9" s="185">
        <v>0</v>
      </c>
      <c r="M9" s="201">
        <v>211.4</v>
      </c>
      <c r="N9" s="202"/>
      <c r="O9" s="185">
        <v>211.4</v>
      </c>
      <c r="P9" s="185">
        <v>257.4</v>
      </c>
      <c r="Q9" s="185">
        <v>257.4</v>
      </c>
      <c r="R9" s="185">
        <v>0</v>
      </c>
      <c r="S9" s="185">
        <v>1538</v>
      </c>
      <c r="T9" s="185">
        <v>184.56</v>
      </c>
      <c r="U9" s="185">
        <v>184.56</v>
      </c>
      <c r="V9" s="185">
        <v>0</v>
      </c>
      <c r="W9" s="185">
        <v>72.84</v>
      </c>
      <c r="X9" s="185">
        <v>72.84</v>
      </c>
      <c r="Y9" s="185">
        <v>0</v>
      </c>
      <c r="Z9" s="185">
        <v>238</v>
      </c>
      <c r="AA9" s="183">
        <v>238</v>
      </c>
      <c r="AB9" s="185">
        <v>0</v>
      </c>
      <c r="AC9" s="185">
        <v>5.9</v>
      </c>
      <c r="AD9" s="185">
        <v>0.350000000000028</v>
      </c>
      <c r="AE9" s="205">
        <v>75.32</v>
      </c>
      <c r="AF9" s="206" t="s">
        <v>74</v>
      </c>
    </row>
    <row r="10" ht="56" customHeight="1" spans="1:32">
      <c r="A10" s="184" t="s">
        <v>34</v>
      </c>
      <c r="B10" s="185">
        <v>775</v>
      </c>
      <c r="C10" s="185">
        <v>116</v>
      </c>
      <c r="D10" s="185">
        <v>56</v>
      </c>
      <c r="E10" s="185">
        <v>60</v>
      </c>
      <c r="F10" s="188">
        <v>0.6</v>
      </c>
      <c r="G10" s="188">
        <v>0.281081081081081</v>
      </c>
      <c r="H10" s="189"/>
      <c r="I10" s="188">
        <v>0.12</v>
      </c>
      <c r="J10" s="185">
        <v>26.28</v>
      </c>
      <c r="K10" s="185">
        <v>15.77</v>
      </c>
      <c r="L10" s="185">
        <v>7.36</v>
      </c>
      <c r="M10" s="202"/>
      <c r="N10" s="202">
        <v>3.15</v>
      </c>
      <c r="O10" s="185">
        <v>3.15</v>
      </c>
      <c r="P10" s="185">
        <v>18.66</v>
      </c>
      <c r="Q10" s="185">
        <v>12.72</v>
      </c>
      <c r="R10" s="185">
        <v>5.94</v>
      </c>
      <c r="S10" s="185">
        <v>129</v>
      </c>
      <c r="T10" s="185">
        <v>22.7</v>
      </c>
      <c r="U10" s="185">
        <v>15.48</v>
      </c>
      <c r="V10" s="185">
        <v>7.22</v>
      </c>
      <c r="W10" s="185">
        <v>-4.04</v>
      </c>
      <c r="X10" s="185">
        <v>-2.76</v>
      </c>
      <c r="Y10" s="185">
        <v>-1.28</v>
      </c>
      <c r="Z10" s="185">
        <v>17</v>
      </c>
      <c r="AA10" s="183">
        <v>12</v>
      </c>
      <c r="AB10" s="185">
        <v>5</v>
      </c>
      <c r="AC10" s="185">
        <v>6.16</v>
      </c>
      <c r="AD10" s="185">
        <v>4.01</v>
      </c>
      <c r="AE10" s="207"/>
      <c r="AF10" s="208"/>
    </row>
    <row r="11" ht="56" customHeight="1" spans="1:32">
      <c r="A11" s="184" t="s">
        <v>36</v>
      </c>
      <c r="B11" s="185">
        <v>7562</v>
      </c>
      <c r="C11" s="185">
        <v>1134</v>
      </c>
      <c r="D11" s="185">
        <v>526</v>
      </c>
      <c r="E11" s="185">
        <v>608</v>
      </c>
      <c r="F11" s="188">
        <v>0.599865726753944</v>
      </c>
      <c r="G11" s="188">
        <v>0.16012084592145</v>
      </c>
      <c r="H11" s="190">
        <f t="shared" ref="H11:H13" si="1">0.24*0.4</f>
        <v>0.096</v>
      </c>
      <c r="I11" s="190">
        <f t="shared" ref="I11:I13" si="2">0.24*0.6</f>
        <v>0.144</v>
      </c>
      <c r="J11" s="185">
        <v>252.62</v>
      </c>
      <c r="K11" s="185">
        <v>151.57</v>
      </c>
      <c r="L11" s="185">
        <v>40.42</v>
      </c>
      <c r="M11" s="202">
        <v>24.26</v>
      </c>
      <c r="N11" s="202">
        <v>36.37</v>
      </c>
      <c r="O11" s="185">
        <v>60.63</v>
      </c>
      <c r="P11" s="185">
        <v>154.66</v>
      </c>
      <c r="Q11" s="185">
        <v>122.1</v>
      </c>
      <c r="R11" s="185">
        <v>32.56</v>
      </c>
      <c r="S11" s="185">
        <v>1015</v>
      </c>
      <c r="T11" s="185">
        <v>154.28</v>
      </c>
      <c r="U11" s="185">
        <v>121.8</v>
      </c>
      <c r="V11" s="185">
        <v>32.48</v>
      </c>
      <c r="W11" s="185">
        <v>0.380000000000003</v>
      </c>
      <c r="X11" s="185">
        <v>0.299999999999997</v>
      </c>
      <c r="Y11" s="185">
        <v>0.0800000000000054</v>
      </c>
      <c r="Z11" s="185">
        <v>143</v>
      </c>
      <c r="AA11" s="183">
        <v>113</v>
      </c>
      <c r="AB11" s="185">
        <v>30</v>
      </c>
      <c r="AC11" s="185">
        <v>36.12</v>
      </c>
      <c r="AD11" s="185">
        <v>12.49</v>
      </c>
      <c r="AE11" s="207">
        <v>24.26</v>
      </c>
      <c r="AF11" s="208"/>
    </row>
    <row r="12" ht="56" customHeight="1" spans="1:32">
      <c r="A12" s="184" t="s">
        <v>31</v>
      </c>
      <c r="B12" s="185">
        <v>2450</v>
      </c>
      <c r="C12" s="185">
        <v>368</v>
      </c>
      <c r="D12" s="185">
        <v>171</v>
      </c>
      <c r="E12" s="185">
        <v>197</v>
      </c>
      <c r="F12" s="188">
        <v>0.599865726753944</v>
      </c>
      <c r="G12" s="188">
        <v>0.16012084592145</v>
      </c>
      <c r="H12" s="190">
        <f t="shared" si="1"/>
        <v>0.096</v>
      </c>
      <c r="I12" s="190">
        <f t="shared" si="2"/>
        <v>0.144</v>
      </c>
      <c r="J12" s="185">
        <v>82.04</v>
      </c>
      <c r="K12" s="185">
        <v>49.22</v>
      </c>
      <c r="L12" s="185">
        <v>13.13</v>
      </c>
      <c r="M12" s="202">
        <v>7.87</v>
      </c>
      <c r="N12" s="202">
        <v>11.82</v>
      </c>
      <c r="O12" s="185">
        <v>19.69</v>
      </c>
      <c r="P12" s="185">
        <v>49.93</v>
      </c>
      <c r="Q12" s="185">
        <v>39.42</v>
      </c>
      <c r="R12" s="185">
        <v>10.51</v>
      </c>
      <c r="S12" s="185">
        <v>313</v>
      </c>
      <c r="T12" s="185">
        <v>47.58</v>
      </c>
      <c r="U12" s="185">
        <v>37.56</v>
      </c>
      <c r="V12" s="185">
        <v>10.02</v>
      </c>
      <c r="W12" s="185">
        <v>2.35</v>
      </c>
      <c r="X12" s="185">
        <v>1.86</v>
      </c>
      <c r="Y12" s="185">
        <v>0.49</v>
      </c>
      <c r="Z12" s="185">
        <v>46</v>
      </c>
      <c r="AA12" s="183">
        <v>36</v>
      </c>
      <c r="AB12" s="185">
        <v>10</v>
      </c>
      <c r="AC12" s="185">
        <v>10.72</v>
      </c>
      <c r="AD12" s="185">
        <v>3.28</v>
      </c>
      <c r="AE12" s="207">
        <v>7.87</v>
      </c>
      <c r="AF12" s="208"/>
    </row>
    <row r="13" ht="56" customHeight="1" spans="1:32">
      <c r="A13" s="184" t="s">
        <v>30</v>
      </c>
      <c r="B13" s="185">
        <v>3215</v>
      </c>
      <c r="C13" s="185">
        <v>482</v>
      </c>
      <c r="D13" s="185">
        <v>223</v>
      </c>
      <c r="E13" s="185">
        <v>259</v>
      </c>
      <c r="F13" s="188">
        <v>0.599865726753944</v>
      </c>
      <c r="G13" s="188">
        <v>0.16012084592145</v>
      </c>
      <c r="H13" s="190">
        <f t="shared" si="1"/>
        <v>0.096</v>
      </c>
      <c r="I13" s="190">
        <f t="shared" si="2"/>
        <v>0.144</v>
      </c>
      <c r="J13" s="185">
        <v>107.26</v>
      </c>
      <c r="K13" s="185">
        <v>64.36</v>
      </c>
      <c r="L13" s="185">
        <v>17.16</v>
      </c>
      <c r="M13" s="202">
        <v>10.29</v>
      </c>
      <c r="N13" s="202">
        <v>15.45</v>
      </c>
      <c r="O13" s="185">
        <v>25.74</v>
      </c>
      <c r="P13" s="185">
        <v>70</v>
      </c>
      <c r="Q13" s="185">
        <v>55.26</v>
      </c>
      <c r="R13" s="185">
        <v>14.74</v>
      </c>
      <c r="S13" s="185">
        <v>516</v>
      </c>
      <c r="T13" s="185">
        <v>78.43</v>
      </c>
      <c r="U13" s="185">
        <v>61.92</v>
      </c>
      <c r="V13" s="185">
        <v>16.51</v>
      </c>
      <c r="W13" s="185">
        <v>-8.43000000000001</v>
      </c>
      <c r="X13" s="185">
        <v>-6.66</v>
      </c>
      <c r="Y13" s="185">
        <v>-1.77</v>
      </c>
      <c r="Z13" s="185">
        <v>65</v>
      </c>
      <c r="AA13" s="183">
        <v>51</v>
      </c>
      <c r="AB13" s="185">
        <v>14</v>
      </c>
      <c r="AC13" s="185">
        <v>18.9</v>
      </c>
      <c r="AD13" s="185">
        <v>6.05</v>
      </c>
      <c r="AE13" s="207">
        <v>10.29</v>
      </c>
      <c r="AF13" s="208"/>
    </row>
  </sheetData>
  <mergeCells count="21">
    <mergeCell ref="A2:AF2"/>
    <mergeCell ref="P4:Y4"/>
    <mergeCell ref="D6:E6"/>
    <mergeCell ref="A4:A7"/>
    <mergeCell ref="B4:B7"/>
    <mergeCell ref="C6:C7"/>
    <mergeCell ref="F6:F7"/>
    <mergeCell ref="G6:G7"/>
    <mergeCell ref="H6:H7"/>
    <mergeCell ref="I6:I7"/>
    <mergeCell ref="AC4:AC6"/>
    <mergeCell ref="AD4:AD6"/>
    <mergeCell ref="AE4:AE6"/>
    <mergeCell ref="AF4:AF6"/>
    <mergeCell ref="P5:R6"/>
    <mergeCell ref="C4:E5"/>
    <mergeCell ref="F4:I5"/>
    <mergeCell ref="W5:Y6"/>
    <mergeCell ref="Z4:AB6"/>
    <mergeCell ref="S5:V6"/>
    <mergeCell ref="J4:O6"/>
  </mergeCells>
  <conditionalFormatting sqref="A1">
    <cfRule type="duplicateValues" dxfId="0" priority="2"/>
  </conditionalFormatting>
  <conditionalFormatting sqref="A9:A13">
    <cfRule type="duplicateValues" dxfId="0" priority="1"/>
  </conditionalFormatting>
  <printOptions horizontalCentered="1"/>
  <pageMargins left="0.393055555555556" right="0.393055555555556" top="0.751388888888889" bottom="0.751388888888889" header="0.298611111111111" footer="0.298611111111111"/>
  <pageSetup paperSize="9" scale="47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U12"/>
  <sheetViews>
    <sheetView zoomScale="85" zoomScaleNormal="85" workbookViewId="0">
      <selection activeCell="Z10" sqref="Z10"/>
    </sheetView>
  </sheetViews>
  <sheetFormatPr defaultColWidth="9" defaultRowHeight="14.25"/>
  <cols>
    <col min="1" max="1" width="17.7916666666667" style="141" customWidth="1"/>
    <col min="2" max="2" width="8.125" style="142" customWidth="1"/>
    <col min="3" max="4" width="7.5" style="142" customWidth="1"/>
    <col min="5" max="8" width="6.76666666666667" style="142" customWidth="1"/>
    <col min="9" max="17" width="8.95833333333333" style="142" customWidth="1"/>
    <col min="18" max="18" width="17.625" style="142" customWidth="1"/>
    <col min="19" max="19" width="12.5" style="142" customWidth="1"/>
    <col min="20" max="16384" width="9" style="143"/>
  </cols>
  <sheetData>
    <row r="1" ht="27" customHeight="1" spans="1:1">
      <c r="A1" s="144" t="s">
        <v>75</v>
      </c>
    </row>
    <row r="2" ht="45" customHeight="1" spans="1:21">
      <c r="A2" s="145" t="s">
        <v>76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="138" customFormat="1" ht="21" customHeight="1" spans="1:21">
      <c r="A3" s="146"/>
      <c r="B3" s="147"/>
      <c r="C3" s="146"/>
      <c r="D3" s="146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6"/>
      <c r="P3" s="146"/>
      <c r="Q3" s="146"/>
      <c r="R3" s="146"/>
      <c r="S3" s="147"/>
      <c r="T3" s="146" t="s">
        <v>77</v>
      </c>
      <c r="U3" s="146"/>
    </row>
    <row r="4" s="139" customFormat="1" ht="68" customHeight="1" spans="1:21">
      <c r="A4" s="148" t="s">
        <v>57</v>
      </c>
      <c r="B4" s="149" t="s">
        <v>78</v>
      </c>
      <c r="C4" s="149"/>
      <c r="D4" s="149"/>
      <c r="E4" s="150" t="s">
        <v>60</v>
      </c>
      <c r="F4" s="150"/>
      <c r="G4" s="150"/>
      <c r="H4" s="150"/>
      <c r="I4" s="162" t="s">
        <v>79</v>
      </c>
      <c r="J4" s="163"/>
      <c r="K4" s="163"/>
      <c r="L4" s="163"/>
      <c r="M4" s="163"/>
      <c r="N4" s="164"/>
      <c r="O4" s="162" t="s">
        <v>80</v>
      </c>
      <c r="P4" s="163"/>
      <c r="Q4" s="164"/>
      <c r="R4" s="164" t="s">
        <v>81</v>
      </c>
      <c r="S4" s="90" t="s">
        <v>47</v>
      </c>
      <c r="T4" s="90" t="s">
        <v>48</v>
      </c>
      <c r="U4" s="90" t="s">
        <v>12</v>
      </c>
    </row>
    <row r="5" s="139" customFormat="1" ht="27.6" customHeight="1" spans="1:21">
      <c r="A5" s="151"/>
      <c r="B5" s="149" t="s">
        <v>82</v>
      </c>
      <c r="C5" s="149" t="s">
        <v>83</v>
      </c>
      <c r="D5" s="149" t="s">
        <v>84</v>
      </c>
      <c r="E5" s="152" t="s">
        <v>49</v>
      </c>
      <c r="F5" s="152" t="s">
        <v>50</v>
      </c>
      <c r="G5" s="152" t="s">
        <v>51</v>
      </c>
      <c r="H5" s="152" t="s">
        <v>52</v>
      </c>
      <c r="I5" s="152" t="s">
        <v>13</v>
      </c>
      <c r="J5" s="152" t="s">
        <v>49</v>
      </c>
      <c r="K5" s="152" t="s">
        <v>50</v>
      </c>
      <c r="L5" s="152" t="s">
        <v>51</v>
      </c>
      <c r="M5" s="152" t="s">
        <v>52</v>
      </c>
      <c r="N5" s="165" t="s">
        <v>72</v>
      </c>
      <c r="O5" s="90" t="s">
        <v>13</v>
      </c>
      <c r="P5" s="152" t="s">
        <v>49</v>
      </c>
      <c r="Q5" s="90" t="s">
        <v>50</v>
      </c>
      <c r="R5" s="148" t="s">
        <v>49</v>
      </c>
      <c r="S5" s="90" t="s">
        <v>50</v>
      </c>
      <c r="T5" s="90" t="s">
        <v>51</v>
      </c>
      <c r="U5" s="101"/>
    </row>
    <row r="6" s="139" customFormat="1" ht="27.6" customHeight="1" spans="1:21">
      <c r="A6" s="91"/>
      <c r="B6" s="153"/>
      <c r="C6" s="153"/>
      <c r="D6" s="153"/>
      <c r="E6" s="150" t="s">
        <v>49</v>
      </c>
      <c r="F6" s="150" t="s">
        <v>50</v>
      </c>
      <c r="G6" s="150"/>
      <c r="H6" s="150"/>
      <c r="I6" s="152"/>
      <c r="J6" s="152"/>
      <c r="K6" s="152"/>
      <c r="L6" s="150"/>
      <c r="M6" s="150"/>
      <c r="N6" s="166"/>
      <c r="O6" s="90"/>
      <c r="P6" s="152"/>
      <c r="Q6" s="90"/>
      <c r="R6" s="91"/>
      <c r="S6" s="90"/>
      <c r="T6" s="90"/>
      <c r="U6" s="101"/>
    </row>
    <row r="7" s="140" customFormat="1" ht="40" customHeight="1" spans="1:21">
      <c r="A7" s="154" t="s">
        <v>20</v>
      </c>
      <c r="B7" s="154">
        <f>SUM(B8:B12)</f>
        <v>687</v>
      </c>
      <c r="C7" s="154">
        <f>SUM(C8:C12)</f>
        <v>111</v>
      </c>
      <c r="D7" s="154">
        <f>SUM(D8:D12)</f>
        <v>576</v>
      </c>
      <c r="E7" s="154"/>
      <c r="F7" s="154"/>
      <c r="G7" s="154"/>
      <c r="H7" s="154"/>
      <c r="I7" s="154">
        <f>SUM(I8:I12)</f>
        <v>114.36</v>
      </c>
      <c r="J7" s="154">
        <f>SUM(J8:J12)</f>
        <v>70.21</v>
      </c>
      <c r="K7" s="154">
        <f>SUM(K8:K12)</f>
        <v>9.92</v>
      </c>
      <c r="L7" s="167">
        <f>SUM(L8:L12)</f>
        <v>25.038</v>
      </c>
      <c r="M7" s="167">
        <f>SUM(M8:M12)</f>
        <v>9.192</v>
      </c>
      <c r="N7" s="154">
        <f t="shared" ref="N7:T7" si="0">SUM(N8:N12)</f>
        <v>34.23</v>
      </c>
      <c r="O7" s="154">
        <f t="shared" si="0"/>
        <v>66</v>
      </c>
      <c r="P7" s="154">
        <f t="shared" si="0"/>
        <v>57</v>
      </c>
      <c r="Q7" s="154">
        <f t="shared" si="0"/>
        <v>9</v>
      </c>
      <c r="R7" s="154">
        <f t="shared" si="0"/>
        <v>13.21</v>
      </c>
      <c r="S7" s="154">
        <f t="shared" si="0"/>
        <v>0.919999999999998</v>
      </c>
      <c r="T7" s="104">
        <f t="shared" si="0"/>
        <v>24.998</v>
      </c>
      <c r="U7" s="169"/>
    </row>
    <row r="8" ht="40" customHeight="1" spans="1:21">
      <c r="A8" s="101" t="s">
        <v>26</v>
      </c>
      <c r="B8" s="155">
        <v>279</v>
      </c>
      <c r="C8" s="155">
        <v>111</v>
      </c>
      <c r="D8" s="155">
        <v>168</v>
      </c>
      <c r="E8" s="156">
        <v>0.6</v>
      </c>
      <c r="F8" s="157"/>
      <c r="G8" s="156">
        <v>0.4</v>
      </c>
      <c r="H8" s="157"/>
      <c r="I8" s="155">
        <f>J8+K8+N8</f>
        <v>49.08</v>
      </c>
      <c r="J8" s="155">
        <v>30.14</v>
      </c>
      <c r="K8" s="155">
        <v>-0.690000000000001</v>
      </c>
      <c r="L8" s="155">
        <v>19.63</v>
      </c>
      <c r="M8" s="155"/>
      <c r="N8" s="155">
        <v>19.63</v>
      </c>
      <c r="O8" s="155">
        <v>22</v>
      </c>
      <c r="P8" s="158">
        <v>22</v>
      </c>
      <c r="Q8" s="155">
        <v>0</v>
      </c>
      <c r="R8" s="155">
        <v>8.14</v>
      </c>
      <c r="S8" s="155">
        <v>-0.690000000000001</v>
      </c>
      <c r="T8" s="170">
        <v>19.59</v>
      </c>
      <c r="U8" s="171" t="s">
        <v>85</v>
      </c>
    </row>
    <row r="9" ht="40" customHeight="1" spans="1:21">
      <c r="A9" s="158" t="s">
        <v>34</v>
      </c>
      <c r="B9" s="155">
        <v>56</v>
      </c>
      <c r="C9" s="155">
        <v>0</v>
      </c>
      <c r="D9" s="155">
        <v>56</v>
      </c>
      <c r="E9" s="159">
        <v>0.6</v>
      </c>
      <c r="F9" s="159">
        <v>0.281081081081081</v>
      </c>
      <c r="G9" s="160"/>
      <c r="H9" s="159">
        <v>0.12</v>
      </c>
      <c r="I9" s="155">
        <f>J9+K9+N9</f>
        <v>8.97</v>
      </c>
      <c r="J9" s="155">
        <v>5.51</v>
      </c>
      <c r="K9" s="155">
        <v>2.38</v>
      </c>
      <c r="L9" s="155"/>
      <c r="M9" s="168">
        <v>1.08</v>
      </c>
      <c r="N9" s="155">
        <v>1.08</v>
      </c>
      <c r="O9" s="155">
        <v>6</v>
      </c>
      <c r="P9" s="158">
        <v>4</v>
      </c>
      <c r="Q9" s="155">
        <v>2</v>
      </c>
      <c r="R9" s="155">
        <v>1.51</v>
      </c>
      <c r="S9" s="155">
        <v>0.38</v>
      </c>
      <c r="T9" s="172"/>
      <c r="U9" s="101"/>
    </row>
    <row r="10" ht="40" customHeight="1" spans="1:21">
      <c r="A10" s="76" t="s">
        <v>36</v>
      </c>
      <c r="B10" s="155">
        <v>149</v>
      </c>
      <c r="C10" s="155">
        <v>0</v>
      </c>
      <c r="D10" s="155">
        <v>149</v>
      </c>
      <c r="E10" s="159">
        <v>0.599865726753944</v>
      </c>
      <c r="F10" s="159">
        <v>0.16012084592145</v>
      </c>
      <c r="G10" s="161">
        <f t="shared" ref="G10:G12" si="1">0.24*0.4</f>
        <v>0.096</v>
      </c>
      <c r="H10" s="161">
        <f t="shared" ref="H10:H12" si="2">0.24*0.6</f>
        <v>0.144</v>
      </c>
      <c r="I10" s="155">
        <f>J10+K10+N10</f>
        <v>23.83</v>
      </c>
      <c r="J10" s="155">
        <v>14.63</v>
      </c>
      <c r="K10" s="155">
        <v>3.48</v>
      </c>
      <c r="L10" s="168">
        <f>N10*0.4</f>
        <v>2.288</v>
      </c>
      <c r="M10" s="168">
        <f>N10-L10</f>
        <v>3.432</v>
      </c>
      <c r="N10" s="155">
        <v>5.72</v>
      </c>
      <c r="O10" s="155">
        <v>17</v>
      </c>
      <c r="P10" s="158">
        <v>14</v>
      </c>
      <c r="Q10" s="155">
        <v>3</v>
      </c>
      <c r="R10" s="155">
        <v>0.630000000000001</v>
      </c>
      <c r="S10" s="155">
        <v>0.479999999999999</v>
      </c>
      <c r="T10" s="172">
        <v>2.288</v>
      </c>
      <c r="U10" s="101"/>
    </row>
    <row r="11" ht="40" customHeight="1" spans="1:21">
      <c r="A11" s="158" t="s">
        <v>31</v>
      </c>
      <c r="B11" s="155">
        <v>109</v>
      </c>
      <c r="C11" s="155">
        <v>0</v>
      </c>
      <c r="D11" s="155">
        <v>109</v>
      </c>
      <c r="E11" s="159">
        <v>0.599865726753944</v>
      </c>
      <c r="F11" s="159">
        <v>0.16012084592145</v>
      </c>
      <c r="G11" s="161">
        <f t="shared" si="1"/>
        <v>0.096</v>
      </c>
      <c r="H11" s="161">
        <f t="shared" si="2"/>
        <v>0.144</v>
      </c>
      <c r="I11" s="155">
        <f>J11+K11+N11</f>
        <v>17.44</v>
      </c>
      <c r="J11" s="155">
        <v>10.7</v>
      </c>
      <c r="K11" s="155">
        <v>2.55</v>
      </c>
      <c r="L11" s="168">
        <f>N11*0.4</f>
        <v>1.676</v>
      </c>
      <c r="M11" s="168">
        <f>N11-L11</f>
        <v>2.514</v>
      </c>
      <c r="N11" s="155">
        <v>4.19</v>
      </c>
      <c r="O11" s="155">
        <v>10</v>
      </c>
      <c r="P11" s="158">
        <v>8</v>
      </c>
      <c r="Q11" s="155">
        <v>2</v>
      </c>
      <c r="R11" s="155">
        <v>2.7</v>
      </c>
      <c r="S11" s="155">
        <v>0.550000000000001</v>
      </c>
      <c r="T11" s="172">
        <v>1.676</v>
      </c>
      <c r="U11" s="101"/>
    </row>
    <row r="12" ht="40" customHeight="1" spans="1:21">
      <c r="A12" s="158" t="s">
        <v>30</v>
      </c>
      <c r="B12" s="155">
        <v>94</v>
      </c>
      <c r="C12" s="155">
        <v>0</v>
      </c>
      <c r="D12" s="155">
        <v>94</v>
      </c>
      <c r="E12" s="159">
        <v>0.599865726753944</v>
      </c>
      <c r="F12" s="159">
        <v>0.16012084592145</v>
      </c>
      <c r="G12" s="161">
        <f t="shared" si="1"/>
        <v>0.096</v>
      </c>
      <c r="H12" s="161">
        <f t="shared" si="2"/>
        <v>0.144</v>
      </c>
      <c r="I12" s="155">
        <f>J12+K12+N12</f>
        <v>15.04</v>
      </c>
      <c r="J12" s="155">
        <v>9.23</v>
      </c>
      <c r="K12" s="155">
        <v>2.2</v>
      </c>
      <c r="L12" s="168">
        <f>N12*0.4</f>
        <v>1.444</v>
      </c>
      <c r="M12" s="168">
        <f>N12-L12</f>
        <v>2.166</v>
      </c>
      <c r="N12" s="155">
        <v>3.61</v>
      </c>
      <c r="O12" s="155">
        <v>11</v>
      </c>
      <c r="P12" s="158">
        <v>9</v>
      </c>
      <c r="Q12" s="155">
        <v>2</v>
      </c>
      <c r="R12" s="155">
        <v>0.23</v>
      </c>
      <c r="S12" s="155">
        <v>0.199999999999999</v>
      </c>
      <c r="T12" s="172">
        <v>1.444</v>
      </c>
      <c r="U12" s="173"/>
    </row>
  </sheetData>
  <mergeCells count="27">
    <mergeCell ref="A2:U2"/>
    <mergeCell ref="T3:U3"/>
    <mergeCell ref="B4:D4"/>
    <mergeCell ref="E4:H4"/>
    <mergeCell ref="I4:N4"/>
    <mergeCell ref="O4:Q4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conditionalFormatting sqref="A8">
    <cfRule type="duplicateValues" dxfId="0" priority="1"/>
  </conditionalFormatting>
  <conditionalFormatting sqref="A9 A11:A12">
    <cfRule type="duplicateValues" dxfId="0" priority="2"/>
  </conditionalFormatting>
  <printOptions horizontalCentered="1"/>
  <pageMargins left="0.590277777777778" right="0.590277777777778" top="0.747916666666667" bottom="0.747916666666667" header="0.314583333333333" footer="0.314583333333333"/>
  <pageSetup paperSize="9" scale="63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5"/>
  <sheetViews>
    <sheetView workbookViewId="0">
      <selection activeCell="G11" sqref="G11"/>
    </sheetView>
  </sheetViews>
  <sheetFormatPr defaultColWidth="9" defaultRowHeight="14.25" outlineLevelRow="4" outlineLevelCol="6"/>
  <cols>
    <col min="1" max="1" width="16.3" style="125" customWidth="1"/>
    <col min="2" max="2" width="14.625" style="125" customWidth="1"/>
    <col min="3" max="3" width="16.75" style="126" customWidth="1"/>
    <col min="4" max="4" width="25.75" style="126" customWidth="1"/>
    <col min="5" max="5" width="20.875" style="126" customWidth="1"/>
    <col min="6" max="6" width="14" style="126" customWidth="1"/>
    <col min="7" max="7" width="16.75" style="126" customWidth="1"/>
    <col min="8" max="16384" width="9" style="127"/>
  </cols>
  <sheetData>
    <row r="1" ht="31" customHeight="1" spans="1:1">
      <c r="A1" s="128" t="s">
        <v>86</v>
      </c>
    </row>
    <row r="2" ht="61" customHeight="1" spans="1:7">
      <c r="A2" s="88" t="s">
        <v>87</v>
      </c>
      <c r="B2" s="88"/>
      <c r="C2" s="88"/>
      <c r="D2" s="88"/>
      <c r="E2" s="88"/>
      <c r="F2" s="88"/>
      <c r="G2" s="88"/>
    </row>
    <row r="3" s="124" customFormat="1" ht="22" customHeight="1" spans="1:7">
      <c r="A3" s="129"/>
      <c r="B3" s="130"/>
      <c r="C3" s="130"/>
      <c r="D3" s="130"/>
      <c r="E3" s="131" t="s">
        <v>77</v>
      </c>
      <c r="F3" s="131"/>
      <c r="G3" s="131"/>
    </row>
    <row r="4" ht="50" customHeight="1" spans="1:7">
      <c r="A4" s="132" t="s">
        <v>57</v>
      </c>
      <c r="B4" s="133" t="s">
        <v>88</v>
      </c>
      <c r="C4" s="133" t="s">
        <v>89</v>
      </c>
      <c r="D4" s="133" t="s">
        <v>90</v>
      </c>
      <c r="E4" s="133" t="s">
        <v>91</v>
      </c>
      <c r="F4" s="133" t="s">
        <v>92</v>
      </c>
      <c r="G4" s="133" t="s">
        <v>12</v>
      </c>
    </row>
    <row r="5" ht="50" customHeight="1" spans="1:7">
      <c r="A5" s="118" t="s">
        <v>93</v>
      </c>
      <c r="B5" s="134">
        <v>279</v>
      </c>
      <c r="C5" s="135">
        <v>17.86</v>
      </c>
      <c r="D5" s="136">
        <v>13</v>
      </c>
      <c r="E5" s="135">
        <v>4.86</v>
      </c>
      <c r="F5" s="135">
        <v>1.724</v>
      </c>
      <c r="G5" s="137" t="s">
        <v>94</v>
      </c>
    </row>
  </sheetData>
  <mergeCells count="2">
    <mergeCell ref="A2:G2"/>
    <mergeCell ref="E3:G3"/>
  </mergeCells>
  <conditionalFormatting sqref="A5">
    <cfRule type="duplicateValues" dxfId="0" priority="1"/>
  </conditionalFormatting>
  <printOptions horizontalCentered="1"/>
  <pageMargins left="0.708333333333333" right="0.708333333333333" top="0.747916666666667" bottom="0.747916666666667" header="0.314583333333333" footer="0.314583333333333"/>
  <pageSetup paperSize="9" scale="98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workbookViewId="0">
      <selection activeCell="D11" sqref="D11"/>
    </sheetView>
  </sheetViews>
  <sheetFormatPr defaultColWidth="8.89166666666667" defaultRowHeight="13.5" outlineLevelRow="5"/>
  <cols>
    <col min="1" max="1" width="16.3333333333333" style="86" customWidth="1"/>
    <col min="2" max="2" width="1.125" style="86" customWidth="1"/>
    <col min="3" max="4" width="9.5" style="86" customWidth="1"/>
    <col min="5" max="5" width="9.375" style="86" customWidth="1"/>
    <col min="6" max="6" width="12.25" style="86" customWidth="1"/>
    <col min="7" max="9" width="13.1333333333333" style="86" customWidth="1"/>
    <col min="10" max="11" width="8.25" style="86" customWidth="1"/>
    <col min="12" max="13" width="12.25" style="86" customWidth="1"/>
    <col min="14" max="14" width="8" style="86" customWidth="1"/>
    <col min="15" max="16" width="10.775" style="86" customWidth="1"/>
    <col min="17" max="17" width="11.625" style="86" customWidth="1"/>
    <col min="18" max="18" width="8.66666666666667" style="86" customWidth="1"/>
    <col min="19" max="19" width="10.6666666666667" style="86" customWidth="1"/>
    <col min="20" max="20" width="7.66666666666667" style="86" customWidth="1"/>
    <col min="21" max="21" width="9.66666666666667" style="86" customWidth="1"/>
    <col min="22" max="22" width="4.775" style="86" customWidth="1"/>
    <col min="23" max="24" width="6.44166666666667" style="86" customWidth="1"/>
    <col min="25" max="26" width="5.66666666666667" style="86" customWidth="1"/>
    <col min="27" max="27" width="6.10833333333333" style="86" customWidth="1"/>
    <col min="28" max="28" width="4.775" style="86" customWidth="1"/>
    <col min="29" max="30" width="8" style="86" customWidth="1"/>
    <col min="31" max="31" width="7.33333333333333" style="86" customWidth="1"/>
    <col min="32" max="33" width="8.225" style="86" customWidth="1"/>
    <col min="34" max="16384" width="8.89166666666667" style="86"/>
  </cols>
  <sheetData>
    <row r="1" ht="29" customHeight="1" spans="1:1">
      <c r="A1" s="87" t="s">
        <v>95</v>
      </c>
    </row>
    <row r="2" s="105" customFormat="1" ht="44" customHeight="1" spans="1:17">
      <c r="A2" s="108" t="s">
        <v>96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="105" customFormat="1" ht="23" customHeight="1" spans="1:17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="106" customFormat="1" ht="54" customHeight="1" spans="1:17">
      <c r="A4" s="110" t="s">
        <v>97</v>
      </c>
      <c r="B4" s="111"/>
      <c r="C4" s="112" t="s">
        <v>98</v>
      </c>
      <c r="D4" s="113"/>
      <c r="E4" s="113"/>
      <c r="F4" s="113"/>
      <c r="G4" s="113"/>
      <c r="H4" s="113"/>
      <c r="I4" s="113"/>
      <c r="J4" s="112" t="s">
        <v>99</v>
      </c>
      <c r="K4" s="113"/>
      <c r="L4" s="113"/>
      <c r="M4" s="113"/>
      <c r="N4" s="119"/>
      <c r="O4" s="120" t="s">
        <v>100</v>
      </c>
      <c r="P4" s="120" t="s">
        <v>101</v>
      </c>
      <c r="Q4" s="116" t="s">
        <v>102</v>
      </c>
    </row>
    <row r="5" s="106" customFormat="1" ht="54" customHeight="1" spans="1:17">
      <c r="A5" s="114"/>
      <c r="B5" s="115"/>
      <c r="C5" s="116" t="s">
        <v>103</v>
      </c>
      <c r="D5" s="116" t="s">
        <v>104</v>
      </c>
      <c r="E5" s="116" t="s">
        <v>13</v>
      </c>
      <c r="F5" s="116" t="s">
        <v>105</v>
      </c>
      <c r="G5" s="116" t="s">
        <v>106</v>
      </c>
      <c r="H5" s="112" t="s">
        <v>107</v>
      </c>
      <c r="I5" s="112" t="s">
        <v>108</v>
      </c>
      <c r="J5" s="116" t="s">
        <v>73</v>
      </c>
      <c r="K5" s="116" t="s">
        <v>13</v>
      </c>
      <c r="L5" s="116" t="s">
        <v>109</v>
      </c>
      <c r="M5" s="116" t="s">
        <v>106</v>
      </c>
      <c r="N5" s="116" t="s">
        <v>51</v>
      </c>
      <c r="O5" s="121"/>
      <c r="P5" s="121"/>
      <c r="Q5" s="116"/>
    </row>
    <row r="6" s="107" customFormat="1" ht="54" customHeight="1" spans="1:17">
      <c r="A6" s="92" t="s">
        <v>110</v>
      </c>
      <c r="B6" s="93"/>
      <c r="C6" s="117">
        <v>2513</v>
      </c>
      <c r="D6" s="117">
        <v>2264.5</v>
      </c>
      <c r="E6" s="117">
        <f>SUM(F6:H6)</f>
        <v>577.99</v>
      </c>
      <c r="F6" s="118">
        <v>331</v>
      </c>
      <c r="G6" s="118">
        <v>15.79</v>
      </c>
      <c r="H6" s="118">
        <v>231.2</v>
      </c>
      <c r="I6" s="118">
        <v>174.045</v>
      </c>
      <c r="J6" s="117">
        <v>564</v>
      </c>
      <c r="K6" s="117">
        <f>SUM(L6:N6)</f>
        <v>129.72</v>
      </c>
      <c r="L6" s="122">
        <v>75.24</v>
      </c>
      <c r="M6" s="122">
        <v>2.59</v>
      </c>
      <c r="N6" s="122">
        <v>51.89</v>
      </c>
      <c r="O6" s="117">
        <f>I6+N6</f>
        <v>225.935</v>
      </c>
      <c r="P6" s="117">
        <v>59.02</v>
      </c>
      <c r="Q6" s="123">
        <f>O6-P6</f>
        <v>166.915</v>
      </c>
    </row>
  </sheetData>
  <mergeCells count="9">
    <mergeCell ref="A2:Q2"/>
    <mergeCell ref="A3:Q3"/>
    <mergeCell ref="C4:I4"/>
    <mergeCell ref="J4:N4"/>
    <mergeCell ref="A6:B6"/>
    <mergeCell ref="O4:O5"/>
    <mergeCell ref="P4:P5"/>
    <mergeCell ref="Q4:Q5"/>
    <mergeCell ref="A4:B5"/>
  </mergeCells>
  <printOptions horizontalCentered="1"/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L6" sqref="L6"/>
    </sheetView>
  </sheetViews>
  <sheetFormatPr defaultColWidth="8.89166666666667" defaultRowHeight="13.5" outlineLevelRow="5"/>
  <cols>
    <col min="1" max="1" width="8.89166666666667" style="86"/>
    <col min="2" max="2" width="10.625" style="86" customWidth="1"/>
    <col min="3" max="5" width="9.375" style="86" customWidth="1"/>
    <col min="6" max="7" width="12.3833333333333" style="86" customWidth="1"/>
    <col min="8" max="9" width="9.44166666666667" style="86"/>
    <col min="10" max="11" width="8" style="86" customWidth="1"/>
    <col min="12" max="13" width="11.875" style="86" customWidth="1"/>
    <col min="14" max="14" width="7.5" style="86" customWidth="1"/>
    <col min="15" max="15" width="8.89166666666667" style="86"/>
    <col min="16" max="16" width="10.875" style="86" customWidth="1"/>
    <col min="17" max="17" width="10.6666666666667" style="86" customWidth="1"/>
    <col min="18" max="16384" width="8.89166666666667" style="86"/>
  </cols>
  <sheetData>
    <row r="1" s="83" customFormat="1" ht="26" customHeight="1" spans="1:2">
      <c r="A1" s="87" t="s">
        <v>111</v>
      </c>
      <c r="B1" s="87"/>
    </row>
    <row r="2" s="83" customFormat="1" ht="54" customHeight="1" spans="1:17">
      <c r="A2" s="88" t="s">
        <v>112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="84" customFormat="1" ht="32" customHeight="1" spans="1:23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102"/>
      <c r="S3" s="102"/>
      <c r="T3" s="102"/>
      <c r="U3" s="102"/>
      <c r="V3" s="102"/>
      <c r="W3" s="102"/>
    </row>
    <row r="4" s="85" customFormat="1" ht="51" customHeight="1" spans="1:17">
      <c r="A4" s="90" t="s">
        <v>97</v>
      </c>
      <c r="B4" s="90"/>
      <c r="C4" s="90" t="s">
        <v>98</v>
      </c>
      <c r="D4" s="90"/>
      <c r="E4" s="90"/>
      <c r="F4" s="90"/>
      <c r="G4" s="90"/>
      <c r="H4" s="90"/>
      <c r="I4" s="90"/>
      <c r="J4" s="96" t="s">
        <v>99</v>
      </c>
      <c r="K4" s="96"/>
      <c r="L4" s="96"/>
      <c r="M4" s="96"/>
      <c r="N4" s="97"/>
      <c r="O4" s="98" t="s">
        <v>100</v>
      </c>
      <c r="P4" s="98" t="s">
        <v>101</v>
      </c>
      <c r="Q4" s="103" t="s">
        <v>102</v>
      </c>
    </row>
    <row r="5" s="85" customFormat="1" ht="46" customHeight="1" spans="1:17">
      <c r="A5" s="90"/>
      <c r="B5" s="90"/>
      <c r="C5" s="90" t="s">
        <v>113</v>
      </c>
      <c r="D5" s="90" t="s">
        <v>114</v>
      </c>
      <c r="E5" s="91" t="s">
        <v>13</v>
      </c>
      <c r="F5" s="91" t="s">
        <v>109</v>
      </c>
      <c r="G5" s="91" t="s">
        <v>106</v>
      </c>
      <c r="H5" s="91" t="s">
        <v>115</v>
      </c>
      <c r="I5" s="99" t="s">
        <v>116</v>
      </c>
      <c r="J5" s="90" t="s">
        <v>73</v>
      </c>
      <c r="K5" s="90" t="s">
        <v>13</v>
      </c>
      <c r="L5" s="90" t="s">
        <v>109</v>
      </c>
      <c r="M5" s="90" t="s">
        <v>106</v>
      </c>
      <c r="N5" s="99" t="s">
        <v>51</v>
      </c>
      <c r="O5" s="100"/>
      <c r="P5" s="100"/>
      <c r="Q5" s="103"/>
    </row>
    <row r="6" s="84" customFormat="1" ht="52" customHeight="1" spans="1:17">
      <c r="A6" s="92" t="s">
        <v>110</v>
      </c>
      <c r="B6" s="93"/>
      <c r="C6" s="94">
        <v>11520</v>
      </c>
      <c r="D6" s="95">
        <v>10528.5</v>
      </c>
      <c r="E6" s="95">
        <f>SUM(F6:H6)</f>
        <v>2764.8</v>
      </c>
      <c r="F6" s="94">
        <v>1395</v>
      </c>
      <c r="G6" s="94">
        <v>-12.5999999999999</v>
      </c>
      <c r="H6" s="94">
        <v>1382.4</v>
      </c>
      <c r="I6" s="101">
        <v>1144.44</v>
      </c>
      <c r="J6" s="94">
        <v>3572</v>
      </c>
      <c r="K6" s="94">
        <v>1143.04</v>
      </c>
      <c r="L6" s="94">
        <v>397</v>
      </c>
      <c r="M6" s="94">
        <v>31.6400000000001</v>
      </c>
      <c r="N6" s="94">
        <v>714.4</v>
      </c>
      <c r="O6" s="94">
        <f>I6+N6</f>
        <v>1858.84</v>
      </c>
      <c r="P6" s="101">
        <v>157.96</v>
      </c>
      <c r="Q6" s="104">
        <f>O6-P6</f>
        <v>1700.88</v>
      </c>
    </row>
  </sheetData>
  <mergeCells count="10">
    <mergeCell ref="A1:B1"/>
    <mergeCell ref="A2:Q2"/>
    <mergeCell ref="A3:Q3"/>
    <mergeCell ref="C4:I4"/>
    <mergeCell ref="J4:N4"/>
    <mergeCell ref="A6:B6"/>
    <mergeCell ref="O4:O5"/>
    <mergeCell ref="P4:P5"/>
    <mergeCell ref="Q4:Q5"/>
    <mergeCell ref="A4:B5"/>
  </mergeCells>
  <printOptions horizontalCentered="1"/>
  <pageMargins left="0.708333333333333" right="0.708333333333333" top="0.802777777777778" bottom="0.802777777777778" header="0.5" footer="0.5"/>
  <pageSetup paperSize="9" scale="7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2"/>
  <sheetViews>
    <sheetView zoomScale="115" zoomScaleNormal="115" workbookViewId="0">
      <pane xSplit="2" ySplit="6" topLeftCell="C7" activePane="bottomRight" state="frozen"/>
      <selection/>
      <selection pane="topRight"/>
      <selection pane="bottomLeft"/>
      <selection pane="bottomRight" activeCell="B6" sqref="$A6:$XFD12"/>
    </sheetView>
  </sheetViews>
  <sheetFormatPr defaultColWidth="8.875" defaultRowHeight="14.25"/>
  <cols>
    <col min="1" max="1" width="16.6333333333333" style="62" customWidth="1"/>
    <col min="2" max="2" width="10.2166666666667" style="62" customWidth="1"/>
    <col min="3" max="3" width="11.375" style="63" customWidth="1"/>
    <col min="4" max="4" width="9.375" style="63" customWidth="1"/>
    <col min="5" max="5" width="12.0666666666667" style="63" customWidth="1"/>
    <col min="6" max="6" width="9.25" style="63" customWidth="1"/>
    <col min="7" max="8" width="10.125" style="63" customWidth="1"/>
    <col min="9" max="10" width="14.8916666666667" style="63" customWidth="1"/>
    <col min="11" max="11" width="12.3416666666667" style="63" customWidth="1"/>
    <col min="12" max="12" width="10" style="63" customWidth="1"/>
    <col min="13" max="14" width="12.5" style="62" customWidth="1"/>
    <col min="15" max="15" width="12" style="62" customWidth="1"/>
    <col min="16" max="26" width="10" style="62" customWidth="1"/>
    <col min="27" max="243" width="8.875" style="62"/>
    <col min="244" max="244" width="8.5" style="62" customWidth="1"/>
    <col min="245" max="245" width="23.375" style="62" customWidth="1"/>
    <col min="246" max="246" width="8.5" style="62" customWidth="1"/>
    <col min="247" max="247" width="11.375" style="62" customWidth="1"/>
    <col min="248" max="248" width="9.375" style="62" customWidth="1"/>
    <col min="249" max="249" width="9.75" style="62" customWidth="1"/>
    <col min="250" max="250" width="9.25" style="62" customWidth="1"/>
    <col min="251" max="252" width="10.125" style="62" customWidth="1"/>
    <col min="253" max="254" width="8.5" style="62" customWidth="1"/>
    <col min="255" max="255" width="7.375" style="62" customWidth="1"/>
    <col min="256" max="256" width="8.25" style="62" customWidth="1"/>
    <col min="257" max="257" width="10" style="62" customWidth="1"/>
    <col min="258" max="258" width="8.875" style="62" hidden="1" customWidth="1"/>
    <col min="259" max="259" width="9.375" style="62" customWidth="1"/>
    <col min="260" max="260" width="8.5" style="62" customWidth="1"/>
    <col min="261" max="261" width="9.375" style="62" customWidth="1"/>
    <col min="262" max="262" width="7.375" style="62" customWidth="1"/>
    <col min="263" max="263" width="7.125" style="62" customWidth="1"/>
    <col min="264" max="264" width="9" style="62" customWidth="1"/>
    <col min="265" max="265" width="9.125" style="62" customWidth="1"/>
    <col min="266" max="266" width="8.625" style="62" customWidth="1"/>
    <col min="267" max="267" width="8.75" style="62" customWidth="1"/>
    <col min="268" max="268" width="11.75" style="62" customWidth="1"/>
    <col min="269" max="270" width="12.5" style="62" customWidth="1"/>
    <col min="271" max="271" width="12" style="62" customWidth="1"/>
    <col min="272" max="282" width="10" style="62" customWidth="1"/>
    <col min="283" max="499" width="8.875" style="62"/>
    <col min="500" max="500" width="8.5" style="62" customWidth="1"/>
    <col min="501" max="501" width="23.375" style="62" customWidth="1"/>
    <col min="502" max="502" width="8.5" style="62" customWidth="1"/>
    <col min="503" max="503" width="11.375" style="62" customWidth="1"/>
    <col min="504" max="504" width="9.375" style="62" customWidth="1"/>
    <col min="505" max="505" width="9.75" style="62" customWidth="1"/>
    <col min="506" max="506" width="9.25" style="62" customWidth="1"/>
    <col min="507" max="508" width="10.125" style="62" customWidth="1"/>
    <col min="509" max="510" width="8.5" style="62" customWidth="1"/>
    <col min="511" max="511" width="7.375" style="62" customWidth="1"/>
    <col min="512" max="512" width="8.25" style="62" customWidth="1"/>
    <col min="513" max="513" width="10" style="62" customWidth="1"/>
    <col min="514" max="514" width="8.875" style="62" hidden="1" customWidth="1"/>
    <col min="515" max="515" width="9.375" style="62" customWidth="1"/>
    <col min="516" max="516" width="8.5" style="62" customWidth="1"/>
    <col min="517" max="517" width="9.375" style="62" customWidth="1"/>
    <col min="518" max="518" width="7.375" style="62" customWidth="1"/>
    <col min="519" max="519" width="7.125" style="62" customWidth="1"/>
    <col min="520" max="520" width="9" style="62" customWidth="1"/>
    <col min="521" max="521" width="9.125" style="62" customWidth="1"/>
    <col min="522" max="522" width="8.625" style="62" customWidth="1"/>
    <col min="523" max="523" width="8.75" style="62" customWidth="1"/>
    <col min="524" max="524" width="11.75" style="62" customWidth="1"/>
    <col min="525" max="526" width="12.5" style="62" customWidth="1"/>
    <col min="527" max="527" width="12" style="62" customWidth="1"/>
    <col min="528" max="538" width="10" style="62" customWidth="1"/>
    <col min="539" max="755" width="8.875" style="62"/>
    <col min="756" max="756" width="8.5" style="62" customWidth="1"/>
    <col min="757" max="757" width="23.375" style="62" customWidth="1"/>
    <col min="758" max="758" width="8.5" style="62" customWidth="1"/>
    <col min="759" max="759" width="11.375" style="62" customWidth="1"/>
    <col min="760" max="760" width="9.375" style="62" customWidth="1"/>
    <col min="761" max="761" width="9.75" style="62" customWidth="1"/>
    <col min="762" max="762" width="9.25" style="62" customWidth="1"/>
    <col min="763" max="764" width="10.125" style="62" customWidth="1"/>
    <col min="765" max="766" width="8.5" style="62" customWidth="1"/>
    <col min="767" max="767" width="7.375" style="62" customWidth="1"/>
    <col min="768" max="768" width="8.25" style="62" customWidth="1"/>
    <col min="769" max="769" width="10" style="62" customWidth="1"/>
    <col min="770" max="770" width="8.875" style="62" hidden="1" customWidth="1"/>
    <col min="771" max="771" width="9.375" style="62" customWidth="1"/>
    <col min="772" max="772" width="8.5" style="62" customWidth="1"/>
    <col min="773" max="773" width="9.375" style="62" customWidth="1"/>
    <col min="774" max="774" width="7.375" style="62" customWidth="1"/>
    <col min="775" max="775" width="7.125" style="62" customWidth="1"/>
    <col min="776" max="776" width="9" style="62" customWidth="1"/>
    <col min="777" max="777" width="9.125" style="62" customWidth="1"/>
    <col min="778" max="778" width="8.625" style="62" customWidth="1"/>
    <col min="779" max="779" width="8.75" style="62" customWidth="1"/>
    <col min="780" max="780" width="11.75" style="62" customWidth="1"/>
    <col min="781" max="782" width="12.5" style="62" customWidth="1"/>
    <col min="783" max="783" width="12" style="62" customWidth="1"/>
    <col min="784" max="794" width="10" style="62" customWidth="1"/>
    <col min="795" max="1011" width="8.875" style="62"/>
    <col min="1012" max="1012" width="8.5" style="62" customWidth="1"/>
    <col min="1013" max="1013" width="23.375" style="62" customWidth="1"/>
    <col min="1014" max="1014" width="8.5" style="62" customWidth="1"/>
    <col min="1015" max="1015" width="11.375" style="62" customWidth="1"/>
    <col min="1016" max="1016" width="9.375" style="62" customWidth="1"/>
    <col min="1017" max="1017" width="9.75" style="62" customWidth="1"/>
    <col min="1018" max="1018" width="9.25" style="62" customWidth="1"/>
    <col min="1019" max="1020" width="10.125" style="62" customWidth="1"/>
    <col min="1021" max="1022" width="8.5" style="62" customWidth="1"/>
    <col min="1023" max="1023" width="7.375" style="62" customWidth="1"/>
    <col min="1024" max="1024" width="8.25" style="62" customWidth="1"/>
    <col min="1025" max="1025" width="10" style="62" customWidth="1"/>
    <col min="1026" max="1026" width="8.875" style="62" hidden="1" customWidth="1"/>
    <col min="1027" max="1027" width="9.375" style="62" customWidth="1"/>
    <col min="1028" max="1028" width="8.5" style="62" customWidth="1"/>
    <col min="1029" max="1029" width="9.375" style="62" customWidth="1"/>
    <col min="1030" max="1030" width="7.375" style="62" customWidth="1"/>
    <col min="1031" max="1031" width="7.125" style="62" customWidth="1"/>
    <col min="1032" max="1032" width="9" style="62" customWidth="1"/>
    <col min="1033" max="1033" width="9.125" style="62" customWidth="1"/>
    <col min="1034" max="1034" width="8.625" style="62" customWidth="1"/>
    <col min="1035" max="1035" width="8.75" style="62" customWidth="1"/>
    <col min="1036" max="1036" width="11.75" style="62" customWidth="1"/>
    <col min="1037" max="1038" width="12.5" style="62" customWidth="1"/>
    <col min="1039" max="1039" width="12" style="62" customWidth="1"/>
    <col min="1040" max="1050" width="10" style="62" customWidth="1"/>
    <col min="1051" max="1267" width="8.875" style="62"/>
    <col min="1268" max="1268" width="8.5" style="62" customWidth="1"/>
    <col min="1269" max="1269" width="23.375" style="62" customWidth="1"/>
    <col min="1270" max="1270" width="8.5" style="62" customWidth="1"/>
    <col min="1271" max="1271" width="11.375" style="62" customWidth="1"/>
    <col min="1272" max="1272" width="9.375" style="62" customWidth="1"/>
    <col min="1273" max="1273" width="9.75" style="62" customWidth="1"/>
    <col min="1274" max="1274" width="9.25" style="62" customWidth="1"/>
    <col min="1275" max="1276" width="10.125" style="62" customWidth="1"/>
    <col min="1277" max="1278" width="8.5" style="62" customWidth="1"/>
    <col min="1279" max="1279" width="7.375" style="62" customWidth="1"/>
    <col min="1280" max="1280" width="8.25" style="62" customWidth="1"/>
    <col min="1281" max="1281" width="10" style="62" customWidth="1"/>
    <col min="1282" max="1282" width="8.875" style="62" hidden="1" customWidth="1"/>
    <col min="1283" max="1283" width="9.375" style="62" customWidth="1"/>
    <col min="1284" max="1284" width="8.5" style="62" customWidth="1"/>
    <col min="1285" max="1285" width="9.375" style="62" customWidth="1"/>
    <col min="1286" max="1286" width="7.375" style="62" customWidth="1"/>
    <col min="1287" max="1287" width="7.125" style="62" customWidth="1"/>
    <col min="1288" max="1288" width="9" style="62" customWidth="1"/>
    <col min="1289" max="1289" width="9.125" style="62" customWidth="1"/>
    <col min="1290" max="1290" width="8.625" style="62" customWidth="1"/>
    <col min="1291" max="1291" width="8.75" style="62" customWidth="1"/>
    <col min="1292" max="1292" width="11.75" style="62" customWidth="1"/>
    <col min="1293" max="1294" width="12.5" style="62" customWidth="1"/>
    <col min="1295" max="1295" width="12" style="62" customWidth="1"/>
    <col min="1296" max="1306" width="10" style="62" customWidth="1"/>
    <col min="1307" max="1523" width="8.875" style="62"/>
    <col min="1524" max="1524" width="8.5" style="62" customWidth="1"/>
    <col min="1525" max="1525" width="23.375" style="62" customWidth="1"/>
    <col min="1526" max="1526" width="8.5" style="62" customWidth="1"/>
    <col min="1527" max="1527" width="11.375" style="62" customWidth="1"/>
    <col min="1528" max="1528" width="9.375" style="62" customWidth="1"/>
    <col min="1529" max="1529" width="9.75" style="62" customWidth="1"/>
    <col min="1530" max="1530" width="9.25" style="62" customWidth="1"/>
    <col min="1531" max="1532" width="10.125" style="62" customWidth="1"/>
    <col min="1533" max="1534" width="8.5" style="62" customWidth="1"/>
    <col min="1535" max="1535" width="7.375" style="62" customWidth="1"/>
    <col min="1536" max="1536" width="8.25" style="62" customWidth="1"/>
    <col min="1537" max="1537" width="10" style="62" customWidth="1"/>
    <col min="1538" max="1538" width="8.875" style="62" hidden="1" customWidth="1"/>
    <col min="1539" max="1539" width="9.375" style="62" customWidth="1"/>
    <col min="1540" max="1540" width="8.5" style="62" customWidth="1"/>
    <col min="1541" max="1541" width="9.375" style="62" customWidth="1"/>
    <col min="1542" max="1542" width="7.375" style="62" customWidth="1"/>
    <col min="1543" max="1543" width="7.125" style="62" customWidth="1"/>
    <col min="1544" max="1544" width="9" style="62" customWidth="1"/>
    <col min="1545" max="1545" width="9.125" style="62" customWidth="1"/>
    <col min="1546" max="1546" width="8.625" style="62" customWidth="1"/>
    <col min="1547" max="1547" width="8.75" style="62" customWidth="1"/>
    <col min="1548" max="1548" width="11.75" style="62" customWidth="1"/>
    <col min="1549" max="1550" width="12.5" style="62" customWidth="1"/>
    <col min="1551" max="1551" width="12" style="62" customWidth="1"/>
    <col min="1552" max="1562" width="10" style="62" customWidth="1"/>
    <col min="1563" max="1779" width="8.875" style="62"/>
    <col min="1780" max="1780" width="8.5" style="62" customWidth="1"/>
    <col min="1781" max="1781" width="23.375" style="62" customWidth="1"/>
    <col min="1782" max="1782" width="8.5" style="62" customWidth="1"/>
    <col min="1783" max="1783" width="11.375" style="62" customWidth="1"/>
    <col min="1784" max="1784" width="9.375" style="62" customWidth="1"/>
    <col min="1785" max="1785" width="9.75" style="62" customWidth="1"/>
    <col min="1786" max="1786" width="9.25" style="62" customWidth="1"/>
    <col min="1787" max="1788" width="10.125" style="62" customWidth="1"/>
    <col min="1789" max="1790" width="8.5" style="62" customWidth="1"/>
    <col min="1791" max="1791" width="7.375" style="62" customWidth="1"/>
    <col min="1792" max="1792" width="8.25" style="62" customWidth="1"/>
    <col min="1793" max="1793" width="10" style="62" customWidth="1"/>
    <col min="1794" max="1794" width="8.875" style="62" hidden="1" customWidth="1"/>
    <col min="1795" max="1795" width="9.375" style="62" customWidth="1"/>
    <col min="1796" max="1796" width="8.5" style="62" customWidth="1"/>
    <col min="1797" max="1797" width="9.375" style="62" customWidth="1"/>
    <col min="1798" max="1798" width="7.375" style="62" customWidth="1"/>
    <col min="1799" max="1799" width="7.125" style="62" customWidth="1"/>
    <col min="1800" max="1800" width="9" style="62" customWidth="1"/>
    <col min="1801" max="1801" width="9.125" style="62" customWidth="1"/>
    <col min="1802" max="1802" width="8.625" style="62" customWidth="1"/>
    <col min="1803" max="1803" width="8.75" style="62" customWidth="1"/>
    <col min="1804" max="1804" width="11.75" style="62" customWidth="1"/>
    <col min="1805" max="1806" width="12.5" style="62" customWidth="1"/>
    <col min="1807" max="1807" width="12" style="62" customWidth="1"/>
    <col min="1808" max="1818" width="10" style="62" customWidth="1"/>
    <col min="1819" max="2035" width="8.875" style="62"/>
    <col min="2036" max="2036" width="8.5" style="62" customWidth="1"/>
    <col min="2037" max="2037" width="23.375" style="62" customWidth="1"/>
    <col min="2038" max="2038" width="8.5" style="62" customWidth="1"/>
    <col min="2039" max="2039" width="11.375" style="62" customWidth="1"/>
    <col min="2040" max="2040" width="9.375" style="62" customWidth="1"/>
    <col min="2041" max="2041" width="9.75" style="62" customWidth="1"/>
    <col min="2042" max="2042" width="9.25" style="62" customWidth="1"/>
    <col min="2043" max="2044" width="10.125" style="62" customWidth="1"/>
    <col min="2045" max="2046" width="8.5" style="62" customWidth="1"/>
    <col min="2047" max="2047" width="7.375" style="62" customWidth="1"/>
    <col min="2048" max="2048" width="8.25" style="62" customWidth="1"/>
    <col min="2049" max="2049" width="10" style="62" customWidth="1"/>
    <col min="2050" max="2050" width="8.875" style="62" hidden="1" customWidth="1"/>
    <col min="2051" max="2051" width="9.375" style="62" customWidth="1"/>
    <col min="2052" max="2052" width="8.5" style="62" customWidth="1"/>
    <col min="2053" max="2053" width="9.375" style="62" customWidth="1"/>
    <col min="2054" max="2054" width="7.375" style="62" customWidth="1"/>
    <col min="2055" max="2055" width="7.125" style="62" customWidth="1"/>
    <col min="2056" max="2056" width="9" style="62" customWidth="1"/>
    <col min="2057" max="2057" width="9.125" style="62" customWidth="1"/>
    <col min="2058" max="2058" width="8.625" style="62" customWidth="1"/>
    <col min="2059" max="2059" width="8.75" style="62" customWidth="1"/>
    <col min="2060" max="2060" width="11.75" style="62" customWidth="1"/>
    <col min="2061" max="2062" width="12.5" style="62" customWidth="1"/>
    <col min="2063" max="2063" width="12" style="62" customWidth="1"/>
    <col min="2064" max="2074" width="10" style="62" customWidth="1"/>
    <col min="2075" max="2291" width="8.875" style="62"/>
    <col min="2292" max="2292" width="8.5" style="62" customWidth="1"/>
    <col min="2293" max="2293" width="23.375" style="62" customWidth="1"/>
    <col min="2294" max="2294" width="8.5" style="62" customWidth="1"/>
    <col min="2295" max="2295" width="11.375" style="62" customWidth="1"/>
    <col min="2296" max="2296" width="9.375" style="62" customWidth="1"/>
    <col min="2297" max="2297" width="9.75" style="62" customWidth="1"/>
    <col min="2298" max="2298" width="9.25" style="62" customWidth="1"/>
    <col min="2299" max="2300" width="10.125" style="62" customWidth="1"/>
    <col min="2301" max="2302" width="8.5" style="62" customWidth="1"/>
    <col min="2303" max="2303" width="7.375" style="62" customWidth="1"/>
    <col min="2304" max="2304" width="8.25" style="62" customWidth="1"/>
    <col min="2305" max="2305" width="10" style="62" customWidth="1"/>
    <col min="2306" max="2306" width="8.875" style="62" hidden="1" customWidth="1"/>
    <col min="2307" max="2307" width="9.375" style="62" customWidth="1"/>
    <col min="2308" max="2308" width="8.5" style="62" customWidth="1"/>
    <col min="2309" max="2309" width="9.375" style="62" customWidth="1"/>
    <col min="2310" max="2310" width="7.375" style="62" customWidth="1"/>
    <col min="2311" max="2311" width="7.125" style="62" customWidth="1"/>
    <col min="2312" max="2312" width="9" style="62" customWidth="1"/>
    <col min="2313" max="2313" width="9.125" style="62" customWidth="1"/>
    <col min="2314" max="2314" width="8.625" style="62" customWidth="1"/>
    <col min="2315" max="2315" width="8.75" style="62" customWidth="1"/>
    <col min="2316" max="2316" width="11.75" style="62" customWidth="1"/>
    <col min="2317" max="2318" width="12.5" style="62" customWidth="1"/>
    <col min="2319" max="2319" width="12" style="62" customWidth="1"/>
    <col min="2320" max="2330" width="10" style="62" customWidth="1"/>
    <col min="2331" max="2547" width="8.875" style="62"/>
    <col min="2548" max="2548" width="8.5" style="62" customWidth="1"/>
    <col min="2549" max="2549" width="23.375" style="62" customWidth="1"/>
    <col min="2550" max="2550" width="8.5" style="62" customWidth="1"/>
    <col min="2551" max="2551" width="11.375" style="62" customWidth="1"/>
    <col min="2552" max="2552" width="9.375" style="62" customWidth="1"/>
    <col min="2553" max="2553" width="9.75" style="62" customWidth="1"/>
    <col min="2554" max="2554" width="9.25" style="62" customWidth="1"/>
    <col min="2555" max="2556" width="10.125" style="62" customWidth="1"/>
    <col min="2557" max="2558" width="8.5" style="62" customWidth="1"/>
    <col min="2559" max="2559" width="7.375" style="62" customWidth="1"/>
    <col min="2560" max="2560" width="8.25" style="62" customWidth="1"/>
    <col min="2561" max="2561" width="10" style="62" customWidth="1"/>
    <col min="2562" max="2562" width="8.875" style="62" hidden="1" customWidth="1"/>
    <col min="2563" max="2563" width="9.375" style="62" customWidth="1"/>
    <col min="2564" max="2564" width="8.5" style="62" customWidth="1"/>
    <col min="2565" max="2565" width="9.375" style="62" customWidth="1"/>
    <col min="2566" max="2566" width="7.375" style="62" customWidth="1"/>
    <col min="2567" max="2567" width="7.125" style="62" customWidth="1"/>
    <col min="2568" max="2568" width="9" style="62" customWidth="1"/>
    <col min="2569" max="2569" width="9.125" style="62" customWidth="1"/>
    <col min="2570" max="2570" width="8.625" style="62" customWidth="1"/>
    <col min="2571" max="2571" width="8.75" style="62" customWidth="1"/>
    <col min="2572" max="2572" width="11.75" style="62" customWidth="1"/>
    <col min="2573" max="2574" width="12.5" style="62" customWidth="1"/>
    <col min="2575" max="2575" width="12" style="62" customWidth="1"/>
    <col min="2576" max="2586" width="10" style="62" customWidth="1"/>
    <col min="2587" max="2803" width="8.875" style="62"/>
    <col min="2804" max="2804" width="8.5" style="62" customWidth="1"/>
    <col min="2805" max="2805" width="23.375" style="62" customWidth="1"/>
    <col min="2806" max="2806" width="8.5" style="62" customWidth="1"/>
    <col min="2807" max="2807" width="11.375" style="62" customWidth="1"/>
    <col min="2808" max="2808" width="9.375" style="62" customWidth="1"/>
    <col min="2809" max="2809" width="9.75" style="62" customWidth="1"/>
    <col min="2810" max="2810" width="9.25" style="62" customWidth="1"/>
    <col min="2811" max="2812" width="10.125" style="62" customWidth="1"/>
    <col min="2813" max="2814" width="8.5" style="62" customWidth="1"/>
    <col min="2815" max="2815" width="7.375" style="62" customWidth="1"/>
    <col min="2816" max="2816" width="8.25" style="62" customWidth="1"/>
    <col min="2817" max="2817" width="10" style="62" customWidth="1"/>
    <col min="2818" max="2818" width="8.875" style="62" hidden="1" customWidth="1"/>
    <col min="2819" max="2819" width="9.375" style="62" customWidth="1"/>
    <col min="2820" max="2820" width="8.5" style="62" customWidth="1"/>
    <col min="2821" max="2821" width="9.375" style="62" customWidth="1"/>
    <col min="2822" max="2822" width="7.375" style="62" customWidth="1"/>
    <col min="2823" max="2823" width="7.125" style="62" customWidth="1"/>
    <col min="2824" max="2824" width="9" style="62" customWidth="1"/>
    <col min="2825" max="2825" width="9.125" style="62" customWidth="1"/>
    <col min="2826" max="2826" width="8.625" style="62" customWidth="1"/>
    <col min="2827" max="2827" width="8.75" style="62" customWidth="1"/>
    <col min="2828" max="2828" width="11.75" style="62" customWidth="1"/>
    <col min="2829" max="2830" width="12.5" style="62" customWidth="1"/>
    <col min="2831" max="2831" width="12" style="62" customWidth="1"/>
    <col min="2832" max="2842" width="10" style="62" customWidth="1"/>
    <col min="2843" max="3059" width="8.875" style="62"/>
    <col min="3060" max="3060" width="8.5" style="62" customWidth="1"/>
    <col min="3061" max="3061" width="23.375" style="62" customWidth="1"/>
    <col min="3062" max="3062" width="8.5" style="62" customWidth="1"/>
    <col min="3063" max="3063" width="11.375" style="62" customWidth="1"/>
    <col min="3064" max="3064" width="9.375" style="62" customWidth="1"/>
    <col min="3065" max="3065" width="9.75" style="62" customWidth="1"/>
    <col min="3066" max="3066" width="9.25" style="62" customWidth="1"/>
    <col min="3067" max="3068" width="10.125" style="62" customWidth="1"/>
    <col min="3069" max="3070" width="8.5" style="62" customWidth="1"/>
    <col min="3071" max="3071" width="7.375" style="62" customWidth="1"/>
    <col min="3072" max="3072" width="8.25" style="62" customWidth="1"/>
    <col min="3073" max="3073" width="10" style="62" customWidth="1"/>
    <col min="3074" max="3074" width="8.875" style="62" hidden="1" customWidth="1"/>
    <col min="3075" max="3075" width="9.375" style="62" customWidth="1"/>
    <col min="3076" max="3076" width="8.5" style="62" customWidth="1"/>
    <col min="3077" max="3077" width="9.375" style="62" customWidth="1"/>
    <col min="3078" max="3078" width="7.375" style="62" customWidth="1"/>
    <col min="3079" max="3079" width="7.125" style="62" customWidth="1"/>
    <col min="3080" max="3080" width="9" style="62" customWidth="1"/>
    <col min="3081" max="3081" width="9.125" style="62" customWidth="1"/>
    <col min="3082" max="3082" width="8.625" style="62" customWidth="1"/>
    <col min="3083" max="3083" width="8.75" style="62" customWidth="1"/>
    <col min="3084" max="3084" width="11.75" style="62" customWidth="1"/>
    <col min="3085" max="3086" width="12.5" style="62" customWidth="1"/>
    <col min="3087" max="3087" width="12" style="62" customWidth="1"/>
    <col min="3088" max="3098" width="10" style="62" customWidth="1"/>
    <col min="3099" max="3315" width="8.875" style="62"/>
    <col min="3316" max="3316" width="8.5" style="62" customWidth="1"/>
    <col min="3317" max="3317" width="23.375" style="62" customWidth="1"/>
    <col min="3318" max="3318" width="8.5" style="62" customWidth="1"/>
    <col min="3319" max="3319" width="11.375" style="62" customWidth="1"/>
    <col min="3320" max="3320" width="9.375" style="62" customWidth="1"/>
    <col min="3321" max="3321" width="9.75" style="62" customWidth="1"/>
    <col min="3322" max="3322" width="9.25" style="62" customWidth="1"/>
    <col min="3323" max="3324" width="10.125" style="62" customWidth="1"/>
    <col min="3325" max="3326" width="8.5" style="62" customWidth="1"/>
    <col min="3327" max="3327" width="7.375" style="62" customWidth="1"/>
    <col min="3328" max="3328" width="8.25" style="62" customWidth="1"/>
    <col min="3329" max="3329" width="10" style="62" customWidth="1"/>
    <col min="3330" max="3330" width="8.875" style="62" hidden="1" customWidth="1"/>
    <col min="3331" max="3331" width="9.375" style="62" customWidth="1"/>
    <col min="3332" max="3332" width="8.5" style="62" customWidth="1"/>
    <col min="3333" max="3333" width="9.375" style="62" customWidth="1"/>
    <col min="3334" max="3334" width="7.375" style="62" customWidth="1"/>
    <col min="3335" max="3335" width="7.125" style="62" customWidth="1"/>
    <col min="3336" max="3336" width="9" style="62" customWidth="1"/>
    <col min="3337" max="3337" width="9.125" style="62" customWidth="1"/>
    <col min="3338" max="3338" width="8.625" style="62" customWidth="1"/>
    <col min="3339" max="3339" width="8.75" style="62" customWidth="1"/>
    <col min="3340" max="3340" width="11.75" style="62" customWidth="1"/>
    <col min="3341" max="3342" width="12.5" style="62" customWidth="1"/>
    <col min="3343" max="3343" width="12" style="62" customWidth="1"/>
    <col min="3344" max="3354" width="10" style="62" customWidth="1"/>
    <col min="3355" max="3571" width="8.875" style="62"/>
    <col min="3572" max="3572" width="8.5" style="62" customWidth="1"/>
    <col min="3573" max="3573" width="23.375" style="62" customWidth="1"/>
    <col min="3574" max="3574" width="8.5" style="62" customWidth="1"/>
    <col min="3575" max="3575" width="11.375" style="62" customWidth="1"/>
    <col min="3576" max="3576" width="9.375" style="62" customWidth="1"/>
    <col min="3577" max="3577" width="9.75" style="62" customWidth="1"/>
    <col min="3578" max="3578" width="9.25" style="62" customWidth="1"/>
    <col min="3579" max="3580" width="10.125" style="62" customWidth="1"/>
    <col min="3581" max="3582" width="8.5" style="62" customWidth="1"/>
    <col min="3583" max="3583" width="7.375" style="62" customWidth="1"/>
    <col min="3584" max="3584" width="8.25" style="62" customWidth="1"/>
    <col min="3585" max="3585" width="10" style="62" customWidth="1"/>
    <col min="3586" max="3586" width="8.875" style="62" hidden="1" customWidth="1"/>
    <col min="3587" max="3587" width="9.375" style="62" customWidth="1"/>
    <col min="3588" max="3588" width="8.5" style="62" customWidth="1"/>
    <col min="3589" max="3589" width="9.375" style="62" customWidth="1"/>
    <col min="3590" max="3590" width="7.375" style="62" customWidth="1"/>
    <col min="3591" max="3591" width="7.125" style="62" customWidth="1"/>
    <col min="3592" max="3592" width="9" style="62" customWidth="1"/>
    <col min="3593" max="3593" width="9.125" style="62" customWidth="1"/>
    <col min="3594" max="3594" width="8.625" style="62" customWidth="1"/>
    <col min="3595" max="3595" width="8.75" style="62" customWidth="1"/>
    <col min="3596" max="3596" width="11.75" style="62" customWidth="1"/>
    <col min="3597" max="3598" width="12.5" style="62" customWidth="1"/>
    <col min="3599" max="3599" width="12" style="62" customWidth="1"/>
    <col min="3600" max="3610" width="10" style="62" customWidth="1"/>
    <col min="3611" max="3827" width="8.875" style="62"/>
    <col min="3828" max="3828" width="8.5" style="62" customWidth="1"/>
    <col min="3829" max="3829" width="23.375" style="62" customWidth="1"/>
    <col min="3830" max="3830" width="8.5" style="62" customWidth="1"/>
    <col min="3831" max="3831" width="11.375" style="62" customWidth="1"/>
    <col min="3832" max="3832" width="9.375" style="62" customWidth="1"/>
    <col min="3833" max="3833" width="9.75" style="62" customWidth="1"/>
    <col min="3834" max="3834" width="9.25" style="62" customWidth="1"/>
    <col min="3835" max="3836" width="10.125" style="62" customWidth="1"/>
    <col min="3837" max="3838" width="8.5" style="62" customWidth="1"/>
    <col min="3839" max="3839" width="7.375" style="62" customWidth="1"/>
    <col min="3840" max="3840" width="8.25" style="62" customWidth="1"/>
    <col min="3841" max="3841" width="10" style="62" customWidth="1"/>
    <col min="3842" max="3842" width="8.875" style="62" hidden="1" customWidth="1"/>
    <col min="3843" max="3843" width="9.375" style="62" customWidth="1"/>
    <col min="3844" max="3844" width="8.5" style="62" customWidth="1"/>
    <col min="3845" max="3845" width="9.375" style="62" customWidth="1"/>
    <col min="3846" max="3846" width="7.375" style="62" customWidth="1"/>
    <col min="3847" max="3847" width="7.125" style="62" customWidth="1"/>
    <col min="3848" max="3848" width="9" style="62" customWidth="1"/>
    <col min="3849" max="3849" width="9.125" style="62" customWidth="1"/>
    <col min="3850" max="3850" width="8.625" style="62" customWidth="1"/>
    <col min="3851" max="3851" width="8.75" style="62" customWidth="1"/>
    <col min="3852" max="3852" width="11.75" style="62" customWidth="1"/>
    <col min="3853" max="3854" width="12.5" style="62" customWidth="1"/>
    <col min="3855" max="3855" width="12" style="62" customWidth="1"/>
    <col min="3856" max="3866" width="10" style="62" customWidth="1"/>
    <col min="3867" max="4083" width="8.875" style="62"/>
    <col min="4084" max="4084" width="8.5" style="62" customWidth="1"/>
    <col min="4085" max="4085" width="23.375" style="62" customWidth="1"/>
    <col min="4086" max="4086" width="8.5" style="62" customWidth="1"/>
    <col min="4087" max="4087" width="11.375" style="62" customWidth="1"/>
    <col min="4088" max="4088" width="9.375" style="62" customWidth="1"/>
    <col min="4089" max="4089" width="9.75" style="62" customWidth="1"/>
    <col min="4090" max="4090" width="9.25" style="62" customWidth="1"/>
    <col min="4091" max="4092" width="10.125" style="62" customWidth="1"/>
    <col min="4093" max="4094" width="8.5" style="62" customWidth="1"/>
    <col min="4095" max="4095" width="7.375" style="62" customWidth="1"/>
    <col min="4096" max="4096" width="8.25" style="62" customWidth="1"/>
    <col min="4097" max="4097" width="10" style="62" customWidth="1"/>
    <col min="4098" max="4098" width="8.875" style="62" hidden="1" customWidth="1"/>
    <col min="4099" max="4099" width="9.375" style="62" customWidth="1"/>
    <col min="4100" max="4100" width="8.5" style="62" customWidth="1"/>
    <col min="4101" max="4101" width="9.375" style="62" customWidth="1"/>
    <col min="4102" max="4102" width="7.375" style="62" customWidth="1"/>
    <col min="4103" max="4103" width="7.125" style="62" customWidth="1"/>
    <col min="4104" max="4104" width="9" style="62" customWidth="1"/>
    <col min="4105" max="4105" width="9.125" style="62" customWidth="1"/>
    <col min="4106" max="4106" width="8.625" style="62" customWidth="1"/>
    <col min="4107" max="4107" width="8.75" style="62" customWidth="1"/>
    <col min="4108" max="4108" width="11.75" style="62" customWidth="1"/>
    <col min="4109" max="4110" width="12.5" style="62" customWidth="1"/>
    <col min="4111" max="4111" width="12" style="62" customWidth="1"/>
    <col min="4112" max="4122" width="10" style="62" customWidth="1"/>
    <col min="4123" max="4339" width="8.875" style="62"/>
    <col min="4340" max="4340" width="8.5" style="62" customWidth="1"/>
    <col min="4341" max="4341" width="23.375" style="62" customWidth="1"/>
    <col min="4342" max="4342" width="8.5" style="62" customWidth="1"/>
    <col min="4343" max="4343" width="11.375" style="62" customWidth="1"/>
    <col min="4344" max="4344" width="9.375" style="62" customWidth="1"/>
    <col min="4345" max="4345" width="9.75" style="62" customWidth="1"/>
    <col min="4346" max="4346" width="9.25" style="62" customWidth="1"/>
    <col min="4347" max="4348" width="10.125" style="62" customWidth="1"/>
    <col min="4349" max="4350" width="8.5" style="62" customWidth="1"/>
    <col min="4351" max="4351" width="7.375" style="62" customWidth="1"/>
    <col min="4352" max="4352" width="8.25" style="62" customWidth="1"/>
    <col min="4353" max="4353" width="10" style="62" customWidth="1"/>
    <col min="4354" max="4354" width="8.875" style="62" hidden="1" customWidth="1"/>
    <col min="4355" max="4355" width="9.375" style="62" customWidth="1"/>
    <col min="4356" max="4356" width="8.5" style="62" customWidth="1"/>
    <col min="4357" max="4357" width="9.375" style="62" customWidth="1"/>
    <col min="4358" max="4358" width="7.375" style="62" customWidth="1"/>
    <col min="4359" max="4359" width="7.125" style="62" customWidth="1"/>
    <col min="4360" max="4360" width="9" style="62" customWidth="1"/>
    <col min="4361" max="4361" width="9.125" style="62" customWidth="1"/>
    <col min="4362" max="4362" width="8.625" style="62" customWidth="1"/>
    <col min="4363" max="4363" width="8.75" style="62" customWidth="1"/>
    <col min="4364" max="4364" width="11.75" style="62" customWidth="1"/>
    <col min="4365" max="4366" width="12.5" style="62" customWidth="1"/>
    <col min="4367" max="4367" width="12" style="62" customWidth="1"/>
    <col min="4368" max="4378" width="10" style="62" customWidth="1"/>
    <col min="4379" max="4595" width="8.875" style="62"/>
    <col min="4596" max="4596" width="8.5" style="62" customWidth="1"/>
    <col min="4597" max="4597" width="23.375" style="62" customWidth="1"/>
    <col min="4598" max="4598" width="8.5" style="62" customWidth="1"/>
    <col min="4599" max="4599" width="11.375" style="62" customWidth="1"/>
    <col min="4600" max="4600" width="9.375" style="62" customWidth="1"/>
    <col min="4601" max="4601" width="9.75" style="62" customWidth="1"/>
    <col min="4602" max="4602" width="9.25" style="62" customWidth="1"/>
    <col min="4603" max="4604" width="10.125" style="62" customWidth="1"/>
    <col min="4605" max="4606" width="8.5" style="62" customWidth="1"/>
    <col min="4607" max="4607" width="7.375" style="62" customWidth="1"/>
    <col min="4608" max="4608" width="8.25" style="62" customWidth="1"/>
    <col min="4609" max="4609" width="10" style="62" customWidth="1"/>
    <col min="4610" max="4610" width="8.875" style="62" hidden="1" customWidth="1"/>
    <col min="4611" max="4611" width="9.375" style="62" customWidth="1"/>
    <col min="4612" max="4612" width="8.5" style="62" customWidth="1"/>
    <col min="4613" max="4613" width="9.375" style="62" customWidth="1"/>
    <col min="4614" max="4614" width="7.375" style="62" customWidth="1"/>
    <col min="4615" max="4615" width="7.125" style="62" customWidth="1"/>
    <col min="4616" max="4616" width="9" style="62" customWidth="1"/>
    <col min="4617" max="4617" width="9.125" style="62" customWidth="1"/>
    <col min="4618" max="4618" width="8.625" style="62" customWidth="1"/>
    <col min="4619" max="4619" width="8.75" style="62" customWidth="1"/>
    <col min="4620" max="4620" width="11.75" style="62" customWidth="1"/>
    <col min="4621" max="4622" width="12.5" style="62" customWidth="1"/>
    <col min="4623" max="4623" width="12" style="62" customWidth="1"/>
    <col min="4624" max="4634" width="10" style="62" customWidth="1"/>
    <col min="4635" max="4851" width="8.875" style="62"/>
    <col min="4852" max="4852" width="8.5" style="62" customWidth="1"/>
    <col min="4853" max="4853" width="23.375" style="62" customWidth="1"/>
    <col min="4854" max="4854" width="8.5" style="62" customWidth="1"/>
    <col min="4855" max="4855" width="11.375" style="62" customWidth="1"/>
    <col min="4856" max="4856" width="9.375" style="62" customWidth="1"/>
    <col min="4857" max="4857" width="9.75" style="62" customWidth="1"/>
    <col min="4858" max="4858" width="9.25" style="62" customWidth="1"/>
    <col min="4859" max="4860" width="10.125" style="62" customWidth="1"/>
    <col min="4861" max="4862" width="8.5" style="62" customWidth="1"/>
    <col min="4863" max="4863" width="7.375" style="62" customWidth="1"/>
    <col min="4864" max="4864" width="8.25" style="62" customWidth="1"/>
    <col min="4865" max="4865" width="10" style="62" customWidth="1"/>
    <col min="4866" max="4866" width="8.875" style="62" hidden="1" customWidth="1"/>
    <col min="4867" max="4867" width="9.375" style="62" customWidth="1"/>
    <col min="4868" max="4868" width="8.5" style="62" customWidth="1"/>
    <col min="4869" max="4869" width="9.375" style="62" customWidth="1"/>
    <col min="4870" max="4870" width="7.375" style="62" customWidth="1"/>
    <col min="4871" max="4871" width="7.125" style="62" customWidth="1"/>
    <col min="4872" max="4872" width="9" style="62" customWidth="1"/>
    <col min="4873" max="4873" width="9.125" style="62" customWidth="1"/>
    <col min="4874" max="4874" width="8.625" style="62" customWidth="1"/>
    <col min="4875" max="4875" width="8.75" style="62" customWidth="1"/>
    <col min="4876" max="4876" width="11.75" style="62" customWidth="1"/>
    <col min="4877" max="4878" width="12.5" style="62" customWidth="1"/>
    <col min="4879" max="4879" width="12" style="62" customWidth="1"/>
    <col min="4880" max="4890" width="10" style="62" customWidth="1"/>
    <col min="4891" max="5107" width="8.875" style="62"/>
    <col min="5108" max="5108" width="8.5" style="62" customWidth="1"/>
    <col min="5109" max="5109" width="23.375" style="62" customWidth="1"/>
    <col min="5110" max="5110" width="8.5" style="62" customWidth="1"/>
    <col min="5111" max="5111" width="11.375" style="62" customWidth="1"/>
    <col min="5112" max="5112" width="9.375" style="62" customWidth="1"/>
    <col min="5113" max="5113" width="9.75" style="62" customWidth="1"/>
    <col min="5114" max="5114" width="9.25" style="62" customWidth="1"/>
    <col min="5115" max="5116" width="10.125" style="62" customWidth="1"/>
    <col min="5117" max="5118" width="8.5" style="62" customWidth="1"/>
    <col min="5119" max="5119" width="7.375" style="62" customWidth="1"/>
    <col min="5120" max="5120" width="8.25" style="62" customWidth="1"/>
    <col min="5121" max="5121" width="10" style="62" customWidth="1"/>
    <col min="5122" max="5122" width="8.875" style="62" hidden="1" customWidth="1"/>
    <col min="5123" max="5123" width="9.375" style="62" customWidth="1"/>
    <col min="5124" max="5124" width="8.5" style="62" customWidth="1"/>
    <col min="5125" max="5125" width="9.375" style="62" customWidth="1"/>
    <col min="5126" max="5126" width="7.375" style="62" customWidth="1"/>
    <col min="5127" max="5127" width="7.125" style="62" customWidth="1"/>
    <col min="5128" max="5128" width="9" style="62" customWidth="1"/>
    <col min="5129" max="5129" width="9.125" style="62" customWidth="1"/>
    <col min="5130" max="5130" width="8.625" style="62" customWidth="1"/>
    <col min="5131" max="5131" width="8.75" style="62" customWidth="1"/>
    <col min="5132" max="5132" width="11.75" style="62" customWidth="1"/>
    <col min="5133" max="5134" width="12.5" style="62" customWidth="1"/>
    <col min="5135" max="5135" width="12" style="62" customWidth="1"/>
    <col min="5136" max="5146" width="10" style="62" customWidth="1"/>
    <col min="5147" max="5363" width="8.875" style="62"/>
    <col min="5364" max="5364" width="8.5" style="62" customWidth="1"/>
    <col min="5365" max="5365" width="23.375" style="62" customWidth="1"/>
    <col min="5366" max="5366" width="8.5" style="62" customWidth="1"/>
    <col min="5367" max="5367" width="11.375" style="62" customWidth="1"/>
    <col min="5368" max="5368" width="9.375" style="62" customWidth="1"/>
    <col min="5369" max="5369" width="9.75" style="62" customWidth="1"/>
    <col min="5370" max="5370" width="9.25" style="62" customWidth="1"/>
    <col min="5371" max="5372" width="10.125" style="62" customWidth="1"/>
    <col min="5373" max="5374" width="8.5" style="62" customWidth="1"/>
    <col min="5375" max="5375" width="7.375" style="62" customWidth="1"/>
    <col min="5376" max="5376" width="8.25" style="62" customWidth="1"/>
    <col min="5377" max="5377" width="10" style="62" customWidth="1"/>
    <col min="5378" max="5378" width="8.875" style="62" hidden="1" customWidth="1"/>
    <col min="5379" max="5379" width="9.375" style="62" customWidth="1"/>
    <col min="5380" max="5380" width="8.5" style="62" customWidth="1"/>
    <col min="5381" max="5381" width="9.375" style="62" customWidth="1"/>
    <col min="5382" max="5382" width="7.375" style="62" customWidth="1"/>
    <col min="5383" max="5383" width="7.125" style="62" customWidth="1"/>
    <col min="5384" max="5384" width="9" style="62" customWidth="1"/>
    <col min="5385" max="5385" width="9.125" style="62" customWidth="1"/>
    <col min="5386" max="5386" width="8.625" style="62" customWidth="1"/>
    <col min="5387" max="5387" width="8.75" style="62" customWidth="1"/>
    <col min="5388" max="5388" width="11.75" style="62" customWidth="1"/>
    <col min="5389" max="5390" width="12.5" style="62" customWidth="1"/>
    <col min="5391" max="5391" width="12" style="62" customWidth="1"/>
    <col min="5392" max="5402" width="10" style="62" customWidth="1"/>
    <col min="5403" max="5619" width="8.875" style="62"/>
    <col min="5620" max="5620" width="8.5" style="62" customWidth="1"/>
    <col min="5621" max="5621" width="23.375" style="62" customWidth="1"/>
    <col min="5622" max="5622" width="8.5" style="62" customWidth="1"/>
    <col min="5623" max="5623" width="11.375" style="62" customWidth="1"/>
    <col min="5624" max="5624" width="9.375" style="62" customWidth="1"/>
    <col min="5625" max="5625" width="9.75" style="62" customWidth="1"/>
    <col min="5626" max="5626" width="9.25" style="62" customWidth="1"/>
    <col min="5627" max="5628" width="10.125" style="62" customWidth="1"/>
    <col min="5629" max="5630" width="8.5" style="62" customWidth="1"/>
    <col min="5631" max="5631" width="7.375" style="62" customWidth="1"/>
    <col min="5632" max="5632" width="8.25" style="62" customWidth="1"/>
    <col min="5633" max="5633" width="10" style="62" customWidth="1"/>
    <col min="5634" max="5634" width="8.875" style="62" hidden="1" customWidth="1"/>
    <col min="5635" max="5635" width="9.375" style="62" customWidth="1"/>
    <col min="5636" max="5636" width="8.5" style="62" customWidth="1"/>
    <col min="5637" max="5637" width="9.375" style="62" customWidth="1"/>
    <col min="5638" max="5638" width="7.375" style="62" customWidth="1"/>
    <col min="5639" max="5639" width="7.125" style="62" customWidth="1"/>
    <col min="5640" max="5640" width="9" style="62" customWidth="1"/>
    <col min="5641" max="5641" width="9.125" style="62" customWidth="1"/>
    <col min="5642" max="5642" width="8.625" style="62" customWidth="1"/>
    <col min="5643" max="5643" width="8.75" style="62" customWidth="1"/>
    <col min="5644" max="5644" width="11.75" style="62" customWidth="1"/>
    <col min="5645" max="5646" width="12.5" style="62" customWidth="1"/>
    <col min="5647" max="5647" width="12" style="62" customWidth="1"/>
    <col min="5648" max="5658" width="10" style="62" customWidth="1"/>
    <col min="5659" max="5875" width="8.875" style="62"/>
    <col min="5876" max="5876" width="8.5" style="62" customWidth="1"/>
    <col min="5877" max="5877" width="23.375" style="62" customWidth="1"/>
    <col min="5878" max="5878" width="8.5" style="62" customWidth="1"/>
    <col min="5879" max="5879" width="11.375" style="62" customWidth="1"/>
    <col min="5880" max="5880" width="9.375" style="62" customWidth="1"/>
    <col min="5881" max="5881" width="9.75" style="62" customWidth="1"/>
    <col min="5882" max="5882" width="9.25" style="62" customWidth="1"/>
    <col min="5883" max="5884" width="10.125" style="62" customWidth="1"/>
    <col min="5885" max="5886" width="8.5" style="62" customWidth="1"/>
    <col min="5887" max="5887" width="7.375" style="62" customWidth="1"/>
    <col min="5888" max="5888" width="8.25" style="62" customWidth="1"/>
    <col min="5889" max="5889" width="10" style="62" customWidth="1"/>
    <col min="5890" max="5890" width="8.875" style="62" hidden="1" customWidth="1"/>
    <col min="5891" max="5891" width="9.375" style="62" customWidth="1"/>
    <col min="5892" max="5892" width="8.5" style="62" customWidth="1"/>
    <col min="5893" max="5893" width="9.375" style="62" customWidth="1"/>
    <col min="5894" max="5894" width="7.375" style="62" customWidth="1"/>
    <col min="5895" max="5895" width="7.125" style="62" customWidth="1"/>
    <col min="5896" max="5896" width="9" style="62" customWidth="1"/>
    <col min="5897" max="5897" width="9.125" style="62" customWidth="1"/>
    <col min="5898" max="5898" width="8.625" style="62" customWidth="1"/>
    <col min="5899" max="5899" width="8.75" style="62" customWidth="1"/>
    <col min="5900" max="5900" width="11.75" style="62" customWidth="1"/>
    <col min="5901" max="5902" width="12.5" style="62" customWidth="1"/>
    <col min="5903" max="5903" width="12" style="62" customWidth="1"/>
    <col min="5904" max="5914" width="10" style="62" customWidth="1"/>
    <col min="5915" max="6131" width="8.875" style="62"/>
    <col min="6132" max="6132" width="8.5" style="62" customWidth="1"/>
    <col min="6133" max="6133" width="23.375" style="62" customWidth="1"/>
    <col min="6134" max="6134" width="8.5" style="62" customWidth="1"/>
    <col min="6135" max="6135" width="11.375" style="62" customWidth="1"/>
    <col min="6136" max="6136" width="9.375" style="62" customWidth="1"/>
    <col min="6137" max="6137" width="9.75" style="62" customWidth="1"/>
    <col min="6138" max="6138" width="9.25" style="62" customWidth="1"/>
    <col min="6139" max="6140" width="10.125" style="62" customWidth="1"/>
    <col min="6141" max="6142" width="8.5" style="62" customWidth="1"/>
    <col min="6143" max="6143" width="7.375" style="62" customWidth="1"/>
    <col min="6144" max="6144" width="8.25" style="62" customWidth="1"/>
    <col min="6145" max="6145" width="10" style="62" customWidth="1"/>
    <col min="6146" max="6146" width="8.875" style="62" hidden="1" customWidth="1"/>
    <col min="6147" max="6147" width="9.375" style="62" customWidth="1"/>
    <col min="6148" max="6148" width="8.5" style="62" customWidth="1"/>
    <col min="6149" max="6149" width="9.375" style="62" customWidth="1"/>
    <col min="6150" max="6150" width="7.375" style="62" customWidth="1"/>
    <col min="6151" max="6151" width="7.125" style="62" customWidth="1"/>
    <col min="6152" max="6152" width="9" style="62" customWidth="1"/>
    <col min="6153" max="6153" width="9.125" style="62" customWidth="1"/>
    <col min="6154" max="6154" width="8.625" style="62" customWidth="1"/>
    <col min="6155" max="6155" width="8.75" style="62" customWidth="1"/>
    <col min="6156" max="6156" width="11.75" style="62" customWidth="1"/>
    <col min="6157" max="6158" width="12.5" style="62" customWidth="1"/>
    <col min="6159" max="6159" width="12" style="62" customWidth="1"/>
    <col min="6160" max="6170" width="10" style="62" customWidth="1"/>
    <col min="6171" max="6387" width="8.875" style="62"/>
    <col min="6388" max="6388" width="8.5" style="62" customWidth="1"/>
    <col min="6389" max="6389" width="23.375" style="62" customWidth="1"/>
    <col min="6390" max="6390" width="8.5" style="62" customWidth="1"/>
    <col min="6391" max="6391" width="11.375" style="62" customWidth="1"/>
    <col min="6392" max="6392" width="9.375" style="62" customWidth="1"/>
    <col min="6393" max="6393" width="9.75" style="62" customWidth="1"/>
    <col min="6394" max="6394" width="9.25" style="62" customWidth="1"/>
    <col min="6395" max="6396" width="10.125" style="62" customWidth="1"/>
    <col min="6397" max="6398" width="8.5" style="62" customWidth="1"/>
    <col min="6399" max="6399" width="7.375" style="62" customWidth="1"/>
    <col min="6400" max="6400" width="8.25" style="62" customWidth="1"/>
    <col min="6401" max="6401" width="10" style="62" customWidth="1"/>
    <col min="6402" max="6402" width="8.875" style="62" hidden="1" customWidth="1"/>
    <col min="6403" max="6403" width="9.375" style="62" customWidth="1"/>
    <col min="6404" max="6404" width="8.5" style="62" customWidth="1"/>
    <col min="6405" max="6405" width="9.375" style="62" customWidth="1"/>
    <col min="6406" max="6406" width="7.375" style="62" customWidth="1"/>
    <col min="6407" max="6407" width="7.125" style="62" customWidth="1"/>
    <col min="6408" max="6408" width="9" style="62" customWidth="1"/>
    <col min="6409" max="6409" width="9.125" style="62" customWidth="1"/>
    <col min="6410" max="6410" width="8.625" style="62" customWidth="1"/>
    <col min="6411" max="6411" width="8.75" style="62" customWidth="1"/>
    <col min="6412" max="6412" width="11.75" style="62" customWidth="1"/>
    <col min="6413" max="6414" width="12.5" style="62" customWidth="1"/>
    <col min="6415" max="6415" width="12" style="62" customWidth="1"/>
    <col min="6416" max="6426" width="10" style="62" customWidth="1"/>
    <col min="6427" max="6643" width="8.875" style="62"/>
    <col min="6644" max="6644" width="8.5" style="62" customWidth="1"/>
    <col min="6645" max="6645" width="23.375" style="62" customWidth="1"/>
    <col min="6646" max="6646" width="8.5" style="62" customWidth="1"/>
    <col min="6647" max="6647" width="11.375" style="62" customWidth="1"/>
    <col min="6648" max="6648" width="9.375" style="62" customWidth="1"/>
    <col min="6649" max="6649" width="9.75" style="62" customWidth="1"/>
    <col min="6650" max="6650" width="9.25" style="62" customWidth="1"/>
    <col min="6651" max="6652" width="10.125" style="62" customWidth="1"/>
    <col min="6653" max="6654" width="8.5" style="62" customWidth="1"/>
    <col min="6655" max="6655" width="7.375" style="62" customWidth="1"/>
    <col min="6656" max="6656" width="8.25" style="62" customWidth="1"/>
    <col min="6657" max="6657" width="10" style="62" customWidth="1"/>
    <col min="6658" max="6658" width="8.875" style="62" hidden="1" customWidth="1"/>
    <col min="6659" max="6659" width="9.375" style="62" customWidth="1"/>
    <col min="6660" max="6660" width="8.5" style="62" customWidth="1"/>
    <col min="6661" max="6661" width="9.375" style="62" customWidth="1"/>
    <col min="6662" max="6662" width="7.375" style="62" customWidth="1"/>
    <col min="6663" max="6663" width="7.125" style="62" customWidth="1"/>
    <col min="6664" max="6664" width="9" style="62" customWidth="1"/>
    <col min="6665" max="6665" width="9.125" style="62" customWidth="1"/>
    <col min="6666" max="6666" width="8.625" style="62" customWidth="1"/>
    <col min="6667" max="6667" width="8.75" style="62" customWidth="1"/>
    <col min="6668" max="6668" width="11.75" style="62" customWidth="1"/>
    <col min="6669" max="6670" width="12.5" style="62" customWidth="1"/>
    <col min="6671" max="6671" width="12" style="62" customWidth="1"/>
    <col min="6672" max="6682" width="10" style="62" customWidth="1"/>
    <col min="6683" max="6899" width="8.875" style="62"/>
    <col min="6900" max="6900" width="8.5" style="62" customWidth="1"/>
    <col min="6901" max="6901" width="23.375" style="62" customWidth="1"/>
    <col min="6902" max="6902" width="8.5" style="62" customWidth="1"/>
    <col min="6903" max="6903" width="11.375" style="62" customWidth="1"/>
    <col min="6904" max="6904" width="9.375" style="62" customWidth="1"/>
    <col min="6905" max="6905" width="9.75" style="62" customWidth="1"/>
    <col min="6906" max="6906" width="9.25" style="62" customWidth="1"/>
    <col min="6907" max="6908" width="10.125" style="62" customWidth="1"/>
    <col min="6909" max="6910" width="8.5" style="62" customWidth="1"/>
    <col min="6911" max="6911" width="7.375" style="62" customWidth="1"/>
    <col min="6912" max="6912" width="8.25" style="62" customWidth="1"/>
    <col min="6913" max="6913" width="10" style="62" customWidth="1"/>
    <col min="6914" max="6914" width="8.875" style="62" hidden="1" customWidth="1"/>
    <col min="6915" max="6915" width="9.375" style="62" customWidth="1"/>
    <col min="6916" max="6916" width="8.5" style="62" customWidth="1"/>
    <col min="6917" max="6917" width="9.375" style="62" customWidth="1"/>
    <col min="6918" max="6918" width="7.375" style="62" customWidth="1"/>
    <col min="6919" max="6919" width="7.125" style="62" customWidth="1"/>
    <col min="6920" max="6920" width="9" style="62" customWidth="1"/>
    <col min="6921" max="6921" width="9.125" style="62" customWidth="1"/>
    <col min="6922" max="6922" width="8.625" style="62" customWidth="1"/>
    <col min="6923" max="6923" width="8.75" style="62" customWidth="1"/>
    <col min="6924" max="6924" width="11.75" style="62" customWidth="1"/>
    <col min="6925" max="6926" width="12.5" style="62" customWidth="1"/>
    <col min="6927" max="6927" width="12" style="62" customWidth="1"/>
    <col min="6928" max="6938" width="10" style="62" customWidth="1"/>
    <col min="6939" max="7155" width="8.875" style="62"/>
    <col min="7156" max="7156" width="8.5" style="62" customWidth="1"/>
    <col min="7157" max="7157" width="23.375" style="62" customWidth="1"/>
    <col min="7158" max="7158" width="8.5" style="62" customWidth="1"/>
    <col min="7159" max="7159" width="11.375" style="62" customWidth="1"/>
    <col min="7160" max="7160" width="9.375" style="62" customWidth="1"/>
    <col min="7161" max="7161" width="9.75" style="62" customWidth="1"/>
    <col min="7162" max="7162" width="9.25" style="62" customWidth="1"/>
    <col min="7163" max="7164" width="10.125" style="62" customWidth="1"/>
    <col min="7165" max="7166" width="8.5" style="62" customWidth="1"/>
    <col min="7167" max="7167" width="7.375" style="62" customWidth="1"/>
    <col min="7168" max="7168" width="8.25" style="62" customWidth="1"/>
    <col min="7169" max="7169" width="10" style="62" customWidth="1"/>
    <col min="7170" max="7170" width="8.875" style="62" hidden="1" customWidth="1"/>
    <col min="7171" max="7171" width="9.375" style="62" customWidth="1"/>
    <col min="7172" max="7172" width="8.5" style="62" customWidth="1"/>
    <col min="7173" max="7173" width="9.375" style="62" customWidth="1"/>
    <col min="7174" max="7174" width="7.375" style="62" customWidth="1"/>
    <col min="7175" max="7175" width="7.125" style="62" customWidth="1"/>
    <col min="7176" max="7176" width="9" style="62" customWidth="1"/>
    <col min="7177" max="7177" width="9.125" style="62" customWidth="1"/>
    <col min="7178" max="7178" width="8.625" style="62" customWidth="1"/>
    <col min="7179" max="7179" width="8.75" style="62" customWidth="1"/>
    <col min="7180" max="7180" width="11.75" style="62" customWidth="1"/>
    <col min="7181" max="7182" width="12.5" style="62" customWidth="1"/>
    <col min="7183" max="7183" width="12" style="62" customWidth="1"/>
    <col min="7184" max="7194" width="10" style="62" customWidth="1"/>
    <col min="7195" max="7411" width="8.875" style="62"/>
    <col min="7412" max="7412" width="8.5" style="62" customWidth="1"/>
    <col min="7413" max="7413" width="23.375" style="62" customWidth="1"/>
    <col min="7414" max="7414" width="8.5" style="62" customWidth="1"/>
    <col min="7415" max="7415" width="11.375" style="62" customWidth="1"/>
    <col min="7416" max="7416" width="9.375" style="62" customWidth="1"/>
    <col min="7417" max="7417" width="9.75" style="62" customWidth="1"/>
    <col min="7418" max="7418" width="9.25" style="62" customWidth="1"/>
    <col min="7419" max="7420" width="10.125" style="62" customWidth="1"/>
    <col min="7421" max="7422" width="8.5" style="62" customWidth="1"/>
    <col min="7423" max="7423" width="7.375" style="62" customWidth="1"/>
    <col min="7424" max="7424" width="8.25" style="62" customWidth="1"/>
    <col min="7425" max="7425" width="10" style="62" customWidth="1"/>
    <col min="7426" max="7426" width="8.875" style="62" hidden="1" customWidth="1"/>
    <col min="7427" max="7427" width="9.375" style="62" customWidth="1"/>
    <col min="7428" max="7428" width="8.5" style="62" customWidth="1"/>
    <col min="7429" max="7429" width="9.375" style="62" customWidth="1"/>
    <col min="7430" max="7430" width="7.375" style="62" customWidth="1"/>
    <col min="7431" max="7431" width="7.125" style="62" customWidth="1"/>
    <col min="7432" max="7432" width="9" style="62" customWidth="1"/>
    <col min="7433" max="7433" width="9.125" style="62" customWidth="1"/>
    <col min="7434" max="7434" width="8.625" style="62" customWidth="1"/>
    <col min="7435" max="7435" width="8.75" style="62" customWidth="1"/>
    <col min="7436" max="7436" width="11.75" style="62" customWidth="1"/>
    <col min="7437" max="7438" width="12.5" style="62" customWidth="1"/>
    <col min="7439" max="7439" width="12" style="62" customWidth="1"/>
    <col min="7440" max="7450" width="10" style="62" customWidth="1"/>
    <col min="7451" max="7667" width="8.875" style="62"/>
    <col min="7668" max="7668" width="8.5" style="62" customWidth="1"/>
    <col min="7669" max="7669" width="23.375" style="62" customWidth="1"/>
    <col min="7670" max="7670" width="8.5" style="62" customWidth="1"/>
    <col min="7671" max="7671" width="11.375" style="62" customWidth="1"/>
    <col min="7672" max="7672" width="9.375" style="62" customWidth="1"/>
    <col min="7673" max="7673" width="9.75" style="62" customWidth="1"/>
    <col min="7674" max="7674" width="9.25" style="62" customWidth="1"/>
    <col min="7675" max="7676" width="10.125" style="62" customWidth="1"/>
    <col min="7677" max="7678" width="8.5" style="62" customWidth="1"/>
    <col min="7679" max="7679" width="7.375" style="62" customWidth="1"/>
    <col min="7680" max="7680" width="8.25" style="62" customWidth="1"/>
    <col min="7681" max="7681" width="10" style="62" customWidth="1"/>
    <col min="7682" max="7682" width="8.875" style="62" hidden="1" customWidth="1"/>
    <col min="7683" max="7683" width="9.375" style="62" customWidth="1"/>
    <col min="7684" max="7684" width="8.5" style="62" customWidth="1"/>
    <col min="7685" max="7685" width="9.375" style="62" customWidth="1"/>
    <col min="7686" max="7686" width="7.375" style="62" customWidth="1"/>
    <col min="7687" max="7687" width="7.125" style="62" customWidth="1"/>
    <col min="7688" max="7688" width="9" style="62" customWidth="1"/>
    <col min="7689" max="7689" width="9.125" style="62" customWidth="1"/>
    <col min="7690" max="7690" width="8.625" style="62" customWidth="1"/>
    <col min="7691" max="7691" width="8.75" style="62" customWidth="1"/>
    <col min="7692" max="7692" width="11.75" style="62" customWidth="1"/>
    <col min="7693" max="7694" width="12.5" style="62" customWidth="1"/>
    <col min="7695" max="7695" width="12" style="62" customWidth="1"/>
    <col min="7696" max="7706" width="10" style="62" customWidth="1"/>
    <col min="7707" max="7923" width="8.875" style="62"/>
    <col min="7924" max="7924" width="8.5" style="62" customWidth="1"/>
    <col min="7925" max="7925" width="23.375" style="62" customWidth="1"/>
    <col min="7926" max="7926" width="8.5" style="62" customWidth="1"/>
    <col min="7927" max="7927" width="11.375" style="62" customWidth="1"/>
    <col min="7928" max="7928" width="9.375" style="62" customWidth="1"/>
    <col min="7929" max="7929" width="9.75" style="62" customWidth="1"/>
    <col min="7930" max="7930" width="9.25" style="62" customWidth="1"/>
    <col min="7931" max="7932" width="10.125" style="62" customWidth="1"/>
    <col min="7933" max="7934" width="8.5" style="62" customWidth="1"/>
    <col min="7935" max="7935" width="7.375" style="62" customWidth="1"/>
    <col min="7936" max="7936" width="8.25" style="62" customWidth="1"/>
    <col min="7937" max="7937" width="10" style="62" customWidth="1"/>
    <col min="7938" max="7938" width="8.875" style="62" hidden="1" customWidth="1"/>
    <col min="7939" max="7939" width="9.375" style="62" customWidth="1"/>
    <col min="7940" max="7940" width="8.5" style="62" customWidth="1"/>
    <col min="7941" max="7941" width="9.375" style="62" customWidth="1"/>
    <col min="7942" max="7942" width="7.375" style="62" customWidth="1"/>
    <col min="7943" max="7943" width="7.125" style="62" customWidth="1"/>
    <col min="7944" max="7944" width="9" style="62" customWidth="1"/>
    <col min="7945" max="7945" width="9.125" style="62" customWidth="1"/>
    <col min="7946" max="7946" width="8.625" style="62" customWidth="1"/>
    <col min="7947" max="7947" width="8.75" style="62" customWidth="1"/>
    <col min="7948" max="7948" width="11.75" style="62" customWidth="1"/>
    <col min="7949" max="7950" width="12.5" style="62" customWidth="1"/>
    <col min="7951" max="7951" width="12" style="62" customWidth="1"/>
    <col min="7952" max="7962" width="10" style="62" customWidth="1"/>
    <col min="7963" max="8179" width="8.875" style="62"/>
    <col min="8180" max="8180" width="8.5" style="62" customWidth="1"/>
    <col min="8181" max="8181" width="23.375" style="62" customWidth="1"/>
    <col min="8182" max="8182" width="8.5" style="62" customWidth="1"/>
    <col min="8183" max="8183" width="11.375" style="62" customWidth="1"/>
    <col min="8184" max="8184" width="9.375" style="62" customWidth="1"/>
    <col min="8185" max="8185" width="9.75" style="62" customWidth="1"/>
    <col min="8186" max="8186" width="9.25" style="62" customWidth="1"/>
    <col min="8187" max="8188" width="10.125" style="62" customWidth="1"/>
    <col min="8189" max="8190" width="8.5" style="62" customWidth="1"/>
    <col min="8191" max="8191" width="7.375" style="62" customWidth="1"/>
    <col min="8192" max="8192" width="8.25" style="62" customWidth="1"/>
    <col min="8193" max="8193" width="10" style="62" customWidth="1"/>
    <col min="8194" max="8194" width="8.875" style="62" hidden="1" customWidth="1"/>
    <col min="8195" max="8195" width="9.375" style="62" customWidth="1"/>
    <col min="8196" max="8196" width="8.5" style="62" customWidth="1"/>
    <col min="8197" max="8197" width="9.375" style="62" customWidth="1"/>
    <col min="8198" max="8198" width="7.375" style="62" customWidth="1"/>
    <col min="8199" max="8199" width="7.125" style="62" customWidth="1"/>
    <col min="8200" max="8200" width="9" style="62" customWidth="1"/>
    <col min="8201" max="8201" width="9.125" style="62" customWidth="1"/>
    <col min="8202" max="8202" width="8.625" style="62" customWidth="1"/>
    <col min="8203" max="8203" width="8.75" style="62" customWidth="1"/>
    <col min="8204" max="8204" width="11.75" style="62" customWidth="1"/>
    <col min="8205" max="8206" width="12.5" style="62" customWidth="1"/>
    <col min="8207" max="8207" width="12" style="62" customWidth="1"/>
    <col min="8208" max="8218" width="10" style="62" customWidth="1"/>
    <col min="8219" max="8435" width="8.875" style="62"/>
    <col min="8436" max="8436" width="8.5" style="62" customWidth="1"/>
    <col min="8437" max="8437" width="23.375" style="62" customWidth="1"/>
    <col min="8438" max="8438" width="8.5" style="62" customWidth="1"/>
    <col min="8439" max="8439" width="11.375" style="62" customWidth="1"/>
    <col min="8440" max="8440" width="9.375" style="62" customWidth="1"/>
    <col min="8441" max="8441" width="9.75" style="62" customWidth="1"/>
    <col min="8442" max="8442" width="9.25" style="62" customWidth="1"/>
    <col min="8443" max="8444" width="10.125" style="62" customWidth="1"/>
    <col min="8445" max="8446" width="8.5" style="62" customWidth="1"/>
    <col min="8447" max="8447" width="7.375" style="62" customWidth="1"/>
    <col min="8448" max="8448" width="8.25" style="62" customWidth="1"/>
    <col min="8449" max="8449" width="10" style="62" customWidth="1"/>
    <col min="8450" max="8450" width="8.875" style="62" hidden="1" customWidth="1"/>
    <col min="8451" max="8451" width="9.375" style="62" customWidth="1"/>
    <col min="8452" max="8452" width="8.5" style="62" customWidth="1"/>
    <col min="8453" max="8453" width="9.375" style="62" customWidth="1"/>
    <col min="8454" max="8454" width="7.375" style="62" customWidth="1"/>
    <col min="8455" max="8455" width="7.125" style="62" customWidth="1"/>
    <col min="8456" max="8456" width="9" style="62" customWidth="1"/>
    <col min="8457" max="8457" width="9.125" style="62" customWidth="1"/>
    <col min="8458" max="8458" width="8.625" style="62" customWidth="1"/>
    <col min="8459" max="8459" width="8.75" style="62" customWidth="1"/>
    <col min="8460" max="8460" width="11.75" style="62" customWidth="1"/>
    <col min="8461" max="8462" width="12.5" style="62" customWidth="1"/>
    <col min="8463" max="8463" width="12" style="62" customWidth="1"/>
    <col min="8464" max="8474" width="10" style="62" customWidth="1"/>
    <col min="8475" max="8691" width="8.875" style="62"/>
    <col min="8692" max="8692" width="8.5" style="62" customWidth="1"/>
    <col min="8693" max="8693" width="23.375" style="62" customWidth="1"/>
    <col min="8694" max="8694" width="8.5" style="62" customWidth="1"/>
    <col min="8695" max="8695" width="11.375" style="62" customWidth="1"/>
    <col min="8696" max="8696" width="9.375" style="62" customWidth="1"/>
    <col min="8697" max="8697" width="9.75" style="62" customWidth="1"/>
    <col min="8698" max="8698" width="9.25" style="62" customWidth="1"/>
    <col min="8699" max="8700" width="10.125" style="62" customWidth="1"/>
    <col min="8701" max="8702" width="8.5" style="62" customWidth="1"/>
    <col min="8703" max="8703" width="7.375" style="62" customWidth="1"/>
    <col min="8704" max="8704" width="8.25" style="62" customWidth="1"/>
    <col min="8705" max="8705" width="10" style="62" customWidth="1"/>
    <col min="8706" max="8706" width="8.875" style="62" hidden="1" customWidth="1"/>
    <col min="8707" max="8707" width="9.375" style="62" customWidth="1"/>
    <col min="8708" max="8708" width="8.5" style="62" customWidth="1"/>
    <col min="8709" max="8709" width="9.375" style="62" customWidth="1"/>
    <col min="8710" max="8710" width="7.375" style="62" customWidth="1"/>
    <col min="8711" max="8711" width="7.125" style="62" customWidth="1"/>
    <col min="8712" max="8712" width="9" style="62" customWidth="1"/>
    <col min="8713" max="8713" width="9.125" style="62" customWidth="1"/>
    <col min="8714" max="8714" width="8.625" style="62" customWidth="1"/>
    <col min="8715" max="8715" width="8.75" style="62" customWidth="1"/>
    <col min="8716" max="8716" width="11.75" style="62" customWidth="1"/>
    <col min="8717" max="8718" width="12.5" style="62" customWidth="1"/>
    <col min="8719" max="8719" width="12" style="62" customWidth="1"/>
    <col min="8720" max="8730" width="10" style="62" customWidth="1"/>
    <col min="8731" max="8947" width="8.875" style="62"/>
    <col min="8948" max="8948" width="8.5" style="62" customWidth="1"/>
    <col min="8949" max="8949" width="23.375" style="62" customWidth="1"/>
    <col min="8950" max="8950" width="8.5" style="62" customWidth="1"/>
    <col min="8951" max="8951" width="11.375" style="62" customWidth="1"/>
    <col min="8952" max="8952" width="9.375" style="62" customWidth="1"/>
    <col min="8953" max="8953" width="9.75" style="62" customWidth="1"/>
    <col min="8954" max="8954" width="9.25" style="62" customWidth="1"/>
    <col min="8955" max="8956" width="10.125" style="62" customWidth="1"/>
    <col min="8957" max="8958" width="8.5" style="62" customWidth="1"/>
    <col min="8959" max="8959" width="7.375" style="62" customWidth="1"/>
    <col min="8960" max="8960" width="8.25" style="62" customWidth="1"/>
    <col min="8961" max="8961" width="10" style="62" customWidth="1"/>
    <col min="8962" max="8962" width="8.875" style="62" hidden="1" customWidth="1"/>
    <col min="8963" max="8963" width="9.375" style="62" customWidth="1"/>
    <col min="8964" max="8964" width="8.5" style="62" customWidth="1"/>
    <col min="8965" max="8965" width="9.375" style="62" customWidth="1"/>
    <col min="8966" max="8966" width="7.375" style="62" customWidth="1"/>
    <col min="8967" max="8967" width="7.125" style="62" customWidth="1"/>
    <col min="8968" max="8968" width="9" style="62" customWidth="1"/>
    <col min="8969" max="8969" width="9.125" style="62" customWidth="1"/>
    <col min="8970" max="8970" width="8.625" style="62" customWidth="1"/>
    <col min="8971" max="8971" width="8.75" style="62" customWidth="1"/>
    <col min="8972" max="8972" width="11.75" style="62" customWidth="1"/>
    <col min="8973" max="8974" width="12.5" style="62" customWidth="1"/>
    <col min="8975" max="8975" width="12" style="62" customWidth="1"/>
    <col min="8976" max="8986" width="10" style="62" customWidth="1"/>
    <col min="8987" max="9203" width="8.875" style="62"/>
    <col min="9204" max="9204" width="8.5" style="62" customWidth="1"/>
    <col min="9205" max="9205" width="23.375" style="62" customWidth="1"/>
    <col min="9206" max="9206" width="8.5" style="62" customWidth="1"/>
    <col min="9207" max="9207" width="11.375" style="62" customWidth="1"/>
    <col min="9208" max="9208" width="9.375" style="62" customWidth="1"/>
    <col min="9209" max="9209" width="9.75" style="62" customWidth="1"/>
    <col min="9210" max="9210" width="9.25" style="62" customWidth="1"/>
    <col min="9211" max="9212" width="10.125" style="62" customWidth="1"/>
    <col min="9213" max="9214" width="8.5" style="62" customWidth="1"/>
    <col min="9215" max="9215" width="7.375" style="62" customWidth="1"/>
    <col min="9216" max="9216" width="8.25" style="62" customWidth="1"/>
    <col min="9217" max="9217" width="10" style="62" customWidth="1"/>
    <col min="9218" max="9218" width="8.875" style="62" hidden="1" customWidth="1"/>
    <col min="9219" max="9219" width="9.375" style="62" customWidth="1"/>
    <col min="9220" max="9220" width="8.5" style="62" customWidth="1"/>
    <col min="9221" max="9221" width="9.375" style="62" customWidth="1"/>
    <col min="9222" max="9222" width="7.375" style="62" customWidth="1"/>
    <col min="9223" max="9223" width="7.125" style="62" customWidth="1"/>
    <col min="9224" max="9224" width="9" style="62" customWidth="1"/>
    <col min="9225" max="9225" width="9.125" style="62" customWidth="1"/>
    <col min="9226" max="9226" width="8.625" style="62" customWidth="1"/>
    <col min="9227" max="9227" width="8.75" style="62" customWidth="1"/>
    <col min="9228" max="9228" width="11.75" style="62" customWidth="1"/>
    <col min="9229" max="9230" width="12.5" style="62" customWidth="1"/>
    <col min="9231" max="9231" width="12" style="62" customWidth="1"/>
    <col min="9232" max="9242" width="10" style="62" customWidth="1"/>
    <col min="9243" max="9459" width="8.875" style="62"/>
    <col min="9460" max="9460" width="8.5" style="62" customWidth="1"/>
    <col min="9461" max="9461" width="23.375" style="62" customWidth="1"/>
    <col min="9462" max="9462" width="8.5" style="62" customWidth="1"/>
    <col min="9463" max="9463" width="11.375" style="62" customWidth="1"/>
    <col min="9464" max="9464" width="9.375" style="62" customWidth="1"/>
    <col min="9465" max="9465" width="9.75" style="62" customWidth="1"/>
    <col min="9466" max="9466" width="9.25" style="62" customWidth="1"/>
    <col min="9467" max="9468" width="10.125" style="62" customWidth="1"/>
    <col min="9469" max="9470" width="8.5" style="62" customWidth="1"/>
    <col min="9471" max="9471" width="7.375" style="62" customWidth="1"/>
    <col min="9472" max="9472" width="8.25" style="62" customWidth="1"/>
    <col min="9473" max="9473" width="10" style="62" customWidth="1"/>
    <col min="9474" max="9474" width="8.875" style="62" hidden="1" customWidth="1"/>
    <col min="9475" max="9475" width="9.375" style="62" customWidth="1"/>
    <col min="9476" max="9476" width="8.5" style="62" customWidth="1"/>
    <col min="9477" max="9477" width="9.375" style="62" customWidth="1"/>
    <col min="9478" max="9478" width="7.375" style="62" customWidth="1"/>
    <col min="9479" max="9479" width="7.125" style="62" customWidth="1"/>
    <col min="9480" max="9480" width="9" style="62" customWidth="1"/>
    <col min="9481" max="9481" width="9.125" style="62" customWidth="1"/>
    <col min="9482" max="9482" width="8.625" style="62" customWidth="1"/>
    <col min="9483" max="9483" width="8.75" style="62" customWidth="1"/>
    <col min="9484" max="9484" width="11.75" style="62" customWidth="1"/>
    <col min="9485" max="9486" width="12.5" style="62" customWidth="1"/>
    <col min="9487" max="9487" width="12" style="62" customWidth="1"/>
    <col min="9488" max="9498" width="10" style="62" customWidth="1"/>
    <col min="9499" max="9715" width="8.875" style="62"/>
    <col min="9716" max="9716" width="8.5" style="62" customWidth="1"/>
    <col min="9717" max="9717" width="23.375" style="62" customWidth="1"/>
    <col min="9718" max="9718" width="8.5" style="62" customWidth="1"/>
    <col min="9719" max="9719" width="11.375" style="62" customWidth="1"/>
    <col min="9720" max="9720" width="9.375" style="62" customWidth="1"/>
    <col min="9721" max="9721" width="9.75" style="62" customWidth="1"/>
    <col min="9722" max="9722" width="9.25" style="62" customWidth="1"/>
    <col min="9723" max="9724" width="10.125" style="62" customWidth="1"/>
    <col min="9725" max="9726" width="8.5" style="62" customWidth="1"/>
    <col min="9727" max="9727" width="7.375" style="62" customWidth="1"/>
    <col min="9728" max="9728" width="8.25" style="62" customWidth="1"/>
    <col min="9729" max="9729" width="10" style="62" customWidth="1"/>
    <col min="9730" max="9730" width="8.875" style="62" hidden="1" customWidth="1"/>
    <col min="9731" max="9731" width="9.375" style="62" customWidth="1"/>
    <col min="9732" max="9732" width="8.5" style="62" customWidth="1"/>
    <col min="9733" max="9733" width="9.375" style="62" customWidth="1"/>
    <col min="9734" max="9734" width="7.375" style="62" customWidth="1"/>
    <col min="9735" max="9735" width="7.125" style="62" customWidth="1"/>
    <col min="9736" max="9736" width="9" style="62" customWidth="1"/>
    <col min="9737" max="9737" width="9.125" style="62" customWidth="1"/>
    <col min="9738" max="9738" width="8.625" style="62" customWidth="1"/>
    <col min="9739" max="9739" width="8.75" style="62" customWidth="1"/>
    <col min="9740" max="9740" width="11.75" style="62" customWidth="1"/>
    <col min="9741" max="9742" width="12.5" style="62" customWidth="1"/>
    <col min="9743" max="9743" width="12" style="62" customWidth="1"/>
    <col min="9744" max="9754" width="10" style="62" customWidth="1"/>
    <col min="9755" max="9971" width="8.875" style="62"/>
    <col min="9972" max="9972" width="8.5" style="62" customWidth="1"/>
    <col min="9973" max="9973" width="23.375" style="62" customWidth="1"/>
    <col min="9974" max="9974" width="8.5" style="62" customWidth="1"/>
    <col min="9975" max="9975" width="11.375" style="62" customWidth="1"/>
    <col min="9976" max="9976" width="9.375" style="62" customWidth="1"/>
    <col min="9977" max="9977" width="9.75" style="62" customWidth="1"/>
    <col min="9978" max="9978" width="9.25" style="62" customWidth="1"/>
    <col min="9979" max="9980" width="10.125" style="62" customWidth="1"/>
    <col min="9981" max="9982" width="8.5" style="62" customWidth="1"/>
    <col min="9983" max="9983" width="7.375" style="62" customWidth="1"/>
    <col min="9984" max="9984" width="8.25" style="62" customWidth="1"/>
    <col min="9985" max="9985" width="10" style="62" customWidth="1"/>
    <col min="9986" max="9986" width="8.875" style="62" hidden="1" customWidth="1"/>
    <col min="9987" max="9987" width="9.375" style="62" customWidth="1"/>
    <col min="9988" max="9988" width="8.5" style="62" customWidth="1"/>
    <col min="9989" max="9989" width="9.375" style="62" customWidth="1"/>
    <col min="9990" max="9990" width="7.375" style="62" customWidth="1"/>
    <col min="9991" max="9991" width="7.125" style="62" customWidth="1"/>
    <col min="9992" max="9992" width="9" style="62" customWidth="1"/>
    <col min="9993" max="9993" width="9.125" style="62" customWidth="1"/>
    <col min="9994" max="9994" width="8.625" style="62" customWidth="1"/>
    <col min="9995" max="9995" width="8.75" style="62" customWidth="1"/>
    <col min="9996" max="9996" width="11.75" style="62" customWidth="1"/>
    <col min="9997" max="9998" width="12.5" style="62" customWidth="1"/>
    <col min="9999" max="9999" width="12" style="62" customWidth="1"/>
    <col min="10000" max="10010" width="10" style="62" customWidth="1"/>
    <col min="10011" max="10227" width="8.875" style="62"/>
    <col min="10228" max="10228" width="8.5" style="62" customWidth="1"/>
    <col min="10229" max="10229" width="23.375" style="62" customWidth="1"/>
    <col min="10230" max="10230" width="8.5" style="62" customWidth="1"/>
    <col min="10231" max="10231" width="11.375" style="62" customWidth="1"/>
    <col min="10232" max="10232" width="9.375" style="62" customWidth="1"/>
    <col min="10233" max="10233" width="9.75" style="62" customWidth="1"/>
    <col min="10234" max="10234" width="9.25" style="62" customWidth="1"/>
    <col min="10235" max="10236" width="10.125" style="62" customWidth="1"/>
    <col min="10237" max="10238" width="8.5" style="62" customWidth="1"/>
    <col min="10239" max="10239" width="7.375" style="62" customWidth="1"/>
    <col min="10240" max="10240" width="8.25" style="62" customWidth="1"/>
    <col min="10241" max="10241" width="10" style="62" customWidth="1"/>
    <col min="10242" max="10242" width="8.875" style="62" hidden="1" customWidth="1"/>
    <col min="10243" max="10243" width="9.375" style="62" customWidth="1"/>
    <col min="10244" max="10244" width="8.5" style="62" customWidth="1"/>
    <col min="10245" max="10245" width="9.375" style="62" customWidth="1"/>
    <col min="10246" max="10246" width="7.375" style="62" customWidth="1"/>
    <col min="10247" max="10247" width="7.125" style="62" customWidth="1"/>
    <col min="10248" max="10248" width="9" style="62" customWidth="1"/>
    <col min="10249" max="10249" width="9.125" style="62" customWidth="1"/>
    <col min="10250" max="10250" width="8.625" style="62" customWidth="1"/>
    <col min="10251" max="10251" width="8.75" style="62" customWidth="1"/>
    <col min="10252" max="10252" width="11.75" style="62" customWidth="1"/>
    <col min="10253" max="10254" width="12.5" style="62" customWidth="1"/>
    <col min="10255" max="10255" width="12" style="62" customWidth="1"/>
    <col min="10256" max="10266" width="10" style="62" customWidth="1"/>
    <col min="10267" max="10483" width="8.875" style="62"/>
    <col min="10484" max="10484" width="8.5" style="62" customWidth="1"/>
    <col min="10485" max="10485" width="23.375" style="62" customWidth="1"/>
    <col min="10486" max="10486" width="8.5" style="62" customWidth="1"/>
    <col min="10487" max="10487" width="11.375" style="62" customWidth="1"/>
    <col min="10488" max="10488" width="9.375" style="62" customWidth="1"/>
    <col min="10489" max="10489" width="9.75" style="62" customWidth="1"/>
    <col min="10490" max="10490" width="9.25" style="62" customWidth="1"/>
    <col min="10491" max="10492" width="10.125" style="62" customWidth="1"/>
    <col min="10493" max="10494" width="8.5" style="62" customWidth="1"/>
    <col min="10495" max="10495" width="7.375" style="62" customWidth="1"/>
    <col min="10496" max="10496" width="8.25" style="62" customWidth="1"/>
    <col min="10497" max="10497" width="10" style="62" customWidth="1"/>
    <col min="10498" max="10498" width="8.875" style="62" hidden="1" customWidth="1"/>
    <col min="10499" max="10499" width="9.375" style="62" customWidth="1"/>
    <col min="10500" max="10500" width="8.5" style="62" customWidth="1"/>
    <col min="10501" max="10501" width="9.375" style="62" customWidth="1"/>
    <col min="10502" max="10502" width="7.375" style="62" customWidth="1"/>
    <col min="10503" max="10503" width="7.125" style="62" customWidth="1"/>
    <col min="10504" max="10504" width="9" style="62" customWidth="1"/>
    <col min="10505" max="10505" width="9.125" style="62" customWidth="1"/>
    <col min="10506" max="10506" width="8.625" style="62" customWidth="1"/>
    <col min="10507" max="10507" width="8.75" style="62" customWidth="1"/>
    <col min="10508" max="10508" width="11.75" style="62" customWidth="1"/>
    <col min="10509" max="10510" width="12.5" style="62" customWidth="1"/>
    <col min="10511" max="10511" width="12" style="62" customWidth="1"/>
    <col min="10512" max="10522" width="10" style="62" customWidth="1"/>
    <col min="10523" max="10739" width="8.875" style="62"/>
    <col min="10740" max="10740" width="8.5" style="62" customWidth="1"/>
    <col min="10741" max="10741" width="23.375" style="62" customWidth="1"/>
    <col min="10742" max="10742" width="8.5" style="62" customWidth="1"/>
    <col min="10743" max="10743" width="11.375" style="62" customWidth="1"/>
    <col min="10744" max="10744" width="9.375" style="62" customWidth="1"/>
    <col min="10745" max="10745" width="9.75" style="62" customWidth="1"/>
    <col min="10746" max="10746" width="9.25" style="62" customWidth="1"/>
    <col min="10747" max="10748" width="10.125" style="62" customWidth="1"/>
    <col min="10749" max="10750" width="8.5" style="62" customWidth="1"/>
    <col min="10751" max="10751" width="7.375" style="62" customWidth="1"/>
    <col min="10752" max="10752" width="8.25" style="62" customWidth="1"/>
    <col min="10753" max="10753" width="10" style="62" customWidth="1"/>
    <col min="10754" max="10754" width="8.875" style="62" hidden="1" customWidth="1"/>
    <col min="10755" max="10755" width="9.375" style="62" customWidth="1"/>
    <col min="10756" max="10756" width="8.5" style="62" customWidth="1"/>
    <col min="10757" max="10757" width="9.375" style="62" customWidth="1"/>
    <col min="10758" max="10758" width="7.375" style="62" customWidth="1"/>
    <col min="10759" max="10759" width="7.125" style="62" customWidth="1"/>
    <col min="10760" max="10760" width="9" style="62" customWidth="1"/>
    <col min="10761" max="10761" width="9.125" style="62" customWidth="1"/>
    <col min="10762" max="10762" width="8.625" style="62" customWidth="1"/>
    <col min="10763" max="10763" width="8.75" style="62" customWidth="1"/>
    <col min="10764" max="10764" width="11.75" style="62" customWidth="1"/>
    <col min="10765" max="10766" width="12.5" style="62" customWidth="1"/>
    <col min="10767" max="10767" width="12" style="62" customWidth="1"/>
    <col min="10768" max="10778" width="10" style="62" customWidth="1"/>
    <col min="10779" max="10995" width="8.875" style="62"/>
    <col min="10996" max="10996" width="8.5" style="62" customWidth="1"/>
    <col min="10997" max="10997" width="23.375" style="62" customWidth="1"/>
    <col min="10998" max="10998" width="8.5" style="62" customWidth="1"/>
    <col min="10999" max="10999" width="11.375" style="62" customWidth="1"/>
    <col min="11000" max="11000" width="9.375" style="62" customWidth="1"/>
    <col min="11001" max="11001" width="9.75" style="62" customWidth="1"/>
    <col min="11002" max="11002" width="9.25" style="62" customWidth="1"/>
    <col min="11003" max="11004" width="10.125" style="62" customWidth="1"/>
    <col min="11005" max="11006" width="8.5" style="62" customWidth="1"/>
    <col min="11007" max="11007" width="7.375" style="62" customWidth="1"/>
    <col min="11008" max="11008" width="8.25" style="62" customWidth="1"/>
    <col min="11009" max="11009" width="10" style="62" customWidth="1"/>
    <col min="11010" max="11010" width="8.875" style="62" hidden="1" customWidth="1"/>
    <col min="11011" max="11011" width="9.375" style="62" customWidth="1"/>
    <col min="11012" max="11012" width="8.5" style="62" customWidth="1"/>
    <col min="11013" max="11013" width="9.375" style="62" customWidth="1"/>
    <col min="11014" max="11014" width="7.375" style="62" customWidth="1"/>
    <col min="11015" max="11015" width="7.125" style="62" customWidth="1"/>
    <col min="11016" max="11016" width="9" style="62" customWidth="1"/>
    <col min="11017" max="11017" width="9.125" style="62" customWidth="1"/>
    <col min="11018" max="11018" width="8.625" style="62" customWidth="1"/>
    <col min="11019" max="11019" width="8.75" style="62" customWidth="1"/>
    <col min="11020" max="11020" width="11.75" style="62" customWidth="1"/>
    <col min="11021" max="11022" width="12.5" style="62" customWidth="1"/>
    <col min="11023" max="11023" width="12" style="62" customWidth="1"/>
    <col min="11024" max="11034" width="10" style="62" customWidth="1"/>
    <col min="11035" max="11251" width="8.875" style="62"/>
    <col min="11252" max="11252" width="8.5" style="62" customWidth="1"/>
    <col min="11253" max="11253" width="23.375" style="62" customWidth="1"/>
    <col min="11254" max="11254" width="8.5" style="62" customWidth="1"/>
    <col min="11255" max="11255" width="11.375" style="62" customWidth="1"/>
    <col min="11256" max="11256" width="9.375" style="62" customWidth="1"/>
    <col min="11257" max="11257" width="9.75" style="62" customWidth="1"/>
    <col min="11258" max="11258" width="9.25" style="62" customWidth="1"/>
    <col min="11259" max="11260" width="10.125" style="62" customWidth="1"/>
    <col min="11261" max="11262" width="8.5" style="62" customWidth="1"/>
    <col min="11263" max="11263" width="7.375" style="62" customWidth="1"/>
    <col min="11264" max="11264" width="8.25" style="62" customWidth="1"/>
    <col min="11265" max="11265" width="10" style="62" customWidth="1"/>
    <col min="11266" max="11266" width="8.875" style="62" hidden="1" customWidth="1"/>
    <col min="11267" max="11267" width="9.375" style="62" customWidth="1"/>
    <col min="11268" max="11268" width="8.5" style="62" customWidth="1"/>
    <col min="11269" max="11269" width="9.375" style="62" customWidth="1"/>
    <col min="11270" max="11270" width="7.375" style="62" customWidth="1"/>
    <col min="11271" max="11271" width="7.125" style="62" customWidth="1"/>
    <col min="11272" max="11272" width="9" style="62" customWidth="1"/>
    <col min="11273" max="11273" width="9.125" style="62" customWidth="1"/>
    <col min="11274" max="11274" width="8.625" style="62" customWidth="1"/>
    <col min="11275" max="11275" width="8.75" style="62" customWidth="1"/>
    <col min="11276" max="11276" width="11.75" style="62" customWidth="1"/>
    <col min="11277" max="11278" width="12.5" style="62" customWidth="1"/>
    <col min="11279" max="11279" width="12" style="62" customWidth="1"/>
    <col min="11280" max="11290" width="10" style="62" customWidth="1"/>
    <col min="11291" max="11507" width="8.875" style="62"/>
    <col min="11508" max="11508" width="8.5" style="62" customWidth="1"/>
    <col min="11509" max="11509" width="23.375" style="62" customWidth="1"/>
    <col min="11510" max="11510" width="8.5" style="62" customWidth="1"/>
    <col min="11511" max="11511" width="11.375" style="62" customWidth="1"/>
    <col min="11512" max="11512" width="9.375" style="62" customWidth="1"/>
    <col min="11513" max="11513" width="9.75" style="62" customWidth="1"/>
    <col min="11514" max="11514" width="9.25" style="62" customWidth="1"/>
    <col min="11515" max="11516" width="10.125" style="62" customWidth="1"/>
    <col min="11517" max="11518" width="8.5" style="62" customWidth="1"/>
    <col min="11519" max="11519" width="7.375" style="62" customWidth="1"/>
    <col min="11520" max="11520" width="8.25" style="62" customWidth="1"/>
    <col min="11521" max="11521" width="10" style="62" customWidth="1"/>
    <col min="11522" max="11522" width="8.875" style="62" hidden="1" customWidth="1"/>
    <col min="11523" max="11523" width="9.375" style="62" customWidth="1"/>
    <col min="11524" max="11524" width="8.5" style="62" customWidth="1"/>
    <col min="11525" max="11525" width="9.375" style="62" customWidth="1"/>
    <col min="11526" max="11526" width="7.375" style="62" customWidth="1"/>
    <col min="11527" max="11527" width="7.125" style="62" customWidth="1"/>
    <col min="11528" max="11528" width="9" style="62" customWidth="1"/>
    <col min="11529" max="11529" width="9.125" style="62" customWidth="1"/>
    <col min="11530" max="11530" width="8.625" style="62" customWidth="1"/>
    <col min="11531" max="11531" width="8.75" style="62" customWidth="1"/>
    <col min="11532" max="11532" width="11.75" style="62" customWidth="1"/>
    <col min="11533" max="11534" width="12.5" style="62" customWidth="1"/>
    <col min="11535" max="11535" width="12" style="62" customWidth="1"/>
    <col min="11536" max="11546" width="10" style="62" customWidth="1"/>
    <col min="11547" max="11763" width="8.875" style="62"/>
    <col min="11764" max="11764" width="8.5" style="62" customWidth="1"/>
    <col min="11765" max="11765" width="23.375" style="62" customWidth="1"/>
    <col min="11766" max="11766" width="8.5" style="62" customWidth="1"/>
    <col min="11767" max="11767" width="11.375" style="62" customWidth="1"/>
    <col min="11768" max="11768" width="9.375" style="62" customWidth="1"/>
    <col min="11769" max="11769" width="9.75" style="62" customWidth="1"/>
    <col min="11770" max="11770" width="9.25" style="62" customWidth="1"/>
    <col min="11771" max="11772" width="10.125" style="62" customWidth="1"/>
    <col min="11773" max="11774" width="8.5" style="62" customWidth="1"/>
    <col min="11775" max="11775" width="7.375" style="62" customWidth="1"/>
    <col min="11776" max="11776" width="8.25" style="62" customWidth="1"/>
    <col min="11777" max="11777" width="10" style="62" customWidth="1"/>
    <col min="11778" max="11778" width="8.875" style="62" hidden="1" customWidth="1"/>
    <col min="11779" max="11779" width="9.375" style="62" customWidth="1"/>
    <col min="11780" max="11780" width="8.5" style="62" customWidth="1"/>
    <col min="11781" max="11781" width="9.375" style="62" customWidth="1"/>
    <col min="11782" max="11782" width="7.375" style="62" customWidth="1"/>
    <col min="11783" max="11783" width="7.125" style="62" customWidth="1"/>
    <col min="11784" max="11784" width="9" style="62" customWidth="1"/>
    <col min="11785" max="11785" width="9.125" style="62" customWidth="1"/>
    <col min="11786" max="11786" width="8.625" style="62" customWidth="1"/>
    <col min="11787" max="11787" width="8.75" style="62" customWidth="1"/>
    <col min="11788" max="11788" width="11.75" style="62" customWidth="1"/>
    <col min="11789" max="11790" width="12.5" style="62" customWidth="1"/>
    <col min="11791" max="11791" width="12" style="62" customWidth="1"/>
    <col min="11792" max="11802" width="10" style="62" customWidth="1"/>
    <col min="11803" max="12019" width="8.875" style="62"/>
    <col min="12020" max="12020" width="8.5" style="62" customWidth="1"/>
    <col min="12021" max="12021" width="23.375" style="62" customWidth="1"/>
    <col min="12022" max="12022" width="8.5" style="62" customWidth="1"/>
    <col min="12023" max="12023" width="11.375" style="62" customWidth="1"/>
    <col min="12024" max="12024" width="9.375" style="62" customWidth="1"/>
    <col min="12025" max="12025" width="9.75" style="62" customWidth="1"/>
    <col min="12026" max="12026" width="9.25" style="62" customWidth="1"/>
    <col min="12027" max="12028" width="10.125" style="62" customWidth="1"/>
    <col min="12029" max="12030" width="8.5" style="62" customWidth="1"/>
    <col min="12031" max="12031" width="7.375" style="62" customWidth="1"/>
    <col min="12032" max="12032" width="8.25" style="62" customWidth="1"/>
    <col min="12033" max="12033" width="10" style="62" customWidth="1"/>
    <col min="12034" max="12034" width="8.875" style="62" hidden="1" customWidth="1"/>
    <col min="12035" max="12035" width="9.375" style="62" customWidth="1"/>
    <col min="12036" max="12036" width="8.5" style="62" customWidth="1"/>
    <col min="12037" max="12037" width="9.375" style="62" customWidth="1"/>
    <col min="12038" max="12038" width="7.375" style="62" customWidth="1"/>
    <col min="12039" max="12039" width="7.125" style="62" customWidth="1"/>
    <col min="12040" max="12040" width="9" style="62" customWidth="1"/>
    <col min="12041" max="12041" width="9.125" style="62" customWidth="1"/>
    <col min="12042" max="12042" width="8.625" style="62" customWidth="1"/>
    <col min="12043" max="12043" width="8.75" style="62" customWidth="1"/>
    <col min="12044" max="12044" width="11.75" style="62" customWidth="1"/>
    <col min="12045" max="12046" width="12.5" style="62" customWidth="1"/>
    <col min="12047" max="12047" width="12" style="62" customWidth="1"/>
    <col min="12048" max="12058" width="10" style="62" customWidth="1"/>
    <col min="12059" max="12275" width="8.875" style="62"/>
    <col min="12276" max="12276" width="8.5" style="62" customWidth="1"/>
    <col min="12277" max="12277" width="23.375" style="62" customWidth="1"/>
    <col min="12278" max="12278" width="8.5" style="62" customWidth="1"/>
    <col min="12279" max="12279" width="11.375" style="62" customWidth="1"/>
    <col min="12280" max="12280" width="9.375" style="62" customWidth="1"/>
    <col min="12281" max="12281" width="9.75" style="62" customWidth="1"/>
    <col min="12282" max="12282" width="9.25" style="62" customWidth="1"/>
    <col min="12283" max="12284" width="10.125" style="62" customWidth="1"/>
    <col min="12285" max="12286" width="8.5" style="62" customWidth="1"/>
    <col min="12287" max="12287" width="7.375" style="62" customWidth="1"/>
    <col min="12288" max="12288" width="8.25" style="62" customWidth="1"/>
    <col min="12289" max="12289" width="10" style="62" customWidth="1"/>
    <col min="12290" max="12290" width="8.875" style="62" hidden="1" customWidth="1"/>
    <col min="12291" max="12291" width="9.375" style="62" customWidth="1"/>
    <col min="12292" max="12292" width="8.5" style="62" customWidth="1"/>
    <col min="12293" max="12293" width="9.375" style="62" customWidth="1"/>
    <col min="12294" max="12294" width="7.375" style="62" customWidth="1"/>
    <col min="12295" max="12295" width="7.125" style="62" customWidth="1"/>
    <col min="12296" max="12296" width="9" style="62" customWidth="1"/>
    <col min="12297" max="12297" width="9.125" style="62" customWidth="1"/>
    <col min="12298" max="12298" width="8.625" style="62" customWidth="1"/>
    <col min="12299" max="12299" width="8.75" style="62" customWidth="1"/>
    <col min="12300" max="12300" width="11.75" style="62" customWidth="1"/>
    <col min="12301" max="12302" width="12.5" style="62" customWidth="1"/>
    <col min="12303" max="12303" width="12" style="62" customWidth="1"/>
    <col min="12304" max="12314" width="10" style="62" customWidth="1"/>
    <col min="12315" max="12531" width="8.875" style="62"/>
    <col min="12532" max="12532" width="8.5" style="62" customWidth="1"/>
    <col min="12533" max="12533" width="23.375" style="62" customWidth="1"/>
    <col min="12534" max="12534" width="8.5" style="62" customWidth="1"/>
    <col min="12535" max="12535" width="11.375" style="62" customWidth="1"/>
    <col min="12536" max="12536" width="9.375" style="62" customWidth="1"/>
    <col min="12537" max="12537" width="9.75" style="62" customWidth="1"/>
    <col min="12538" max="12538" width="9.25" style="62" customWidth="1"/>
    <col min="12539" max="12540" width="10.125" style="62" customWidth="1"/>
    <col min="12541" max="12542" width="8.5" style="62" customWidth="1"/>
    <col min="12543" max="12543" width="7.375" style="62" customWidth="1"/>
    <col min="12544" max="12544" width="8.25" style="62" customWidth="1"/>
    <col min="12545" max="12545" width="10" style="62" customWidth="1"/>
    <col min="12546" max="12546" width="8.875" style="62" hidden="1" customWidth="1"/>
    <col min="12547" max="12547" width="9.375" style="62" customWidth="1"/>
    <col min="12548" max="12548" width="8.5" style="62" customWidth="1"/>
    <col min="12549" max="12549" width="9.375" style="62" customWidth="1"/>
    <col min="12550" max="12550" width="7.375" style="62" customWidth="1"/>
    <col min="12551" max="12551" width="7.125" style="62" customWidth="1"/>
    <col min="12552" max="12552" width="9" style="62" customWidth="1"/>
    <col min="12553" max="12553" width="9.125" style="62" customWidth="1"/>
    <col min="12554" max="12554" width="8.625" style="62" customWidth="1"/>
    <col min="12555" max="12555" width="8.75" style="62" customWidth="1"/>
    <col min="12556" max="12556" width="11.75" style="62" customWidth="1"/>
    <col min="12557" max="12558" width="12.5" style="62" customWidth="1"/>
    <col min="12559" max="12559" width="12" style="62" customWidth="1"/>
    <col min="12560" max="12570" width="10" style="62" customWidth="1"/>
    <col min="12571" max="12787" width="8.875" style="62"/>
    <col min="12788" max="12788" width="8.5" style="62" customWidth="1"/>
    <col min="12789" max="12789" width="23.375" style="62" customWidth="1"/>
    <col min="12790" max="12790" width="8.5" style="62" customWidth="1"/>
    <col min="12791" max="12791" width="11.375" style="62" customWidth="1"/>
    <col min="12792" max="12792" width="9.375" style="62" customWidth="1"/>
    <col min="12793" max="12793" width="9.75" style="62" customWidth="1"/>
    <col min="12794" max="12794" width="9.25" style="62" customWidth="1"/>
    <col min="12795" max="12796" width="10.125" style="62" customWidth="1"/>
    <col min="12797" max="12798" width="8.5" style="62" customWidth="1"/>
    <col min="12799" max="12799" width="7.375" style="62" customWidth="1"/>
    <col min="12800" max="12800" width="8.25" style="62" customWidth="1"/>
    <col min="12801" max="12801" width="10" style="62" customWidth="1"/>
    <col min="12802" max="12802" width="8.875" style="62" hidden="1" customWidth="1"/>
    <col min="12803" max="12803" width="9.375" style="62" customWidth="1"/>
    <col min="12804" max="12804" width="8.5" style="62" customWidth="1"/>
    <col min="12805" max="12805" width="9.375" style="62" customWidth="1"/>
    <col min="12806" max="12806" width="7.375" style="62" customWidth="1"/>
    <col min="12807" max="12807" width="7.125" style="62" customWidth="1"/>
    <col min="12808" max="12808" width="9" style="62" customWidth="1"/>
    <col min="12809" max="12809" width="9.125" style="62" customWidth="1"/>
    <col min="12810" max="12810" width="8.625" style="62" customWidth="1"/>
    <col min="12811" max="12811" width="8.75" style="62" customWidth="1"/>
    <col min="12812" max="12812" width="11.75" style="62" customWidth="1"/>
    <col min="12813" max="12814" width="12.5" style="62" customWidth="1"/>
    <col min="12815" max="12815" width="12" style="62" customWidth="1"/>
    <col min="12816" max="12826" width="10" style="62" customWidth="1"/>
    <col min="12827" max="13043" width="8.875" style="62"/>
    <col min="13044" max="13044" width="8.5" style="62" customWidth="1"/>
    <col min="13045" max="13045" width="23.375" style="62" customWidth="1"/>
    <col min="13046" max="13046" width="8.5" style="62" customWidth="1"/>
    <col min="13047" max="13047" width="11.375" style="62" customWidth="1"/>
    <col min="13048" max="13048" width="9.375" style="62" customWidth="1"/>
    <col min="13049" max="13049" width="9.75" style="62" customWidth="1"/>
    <col min="13050" max="13050" width="9.25" style="62" customWidth="1"/>
    <col min="13051" max="13052" width="10.125" style="62" customWidth="1"/>
    <col min="13053" max="13054" width="8.5" style="62" customWidth="1"/>
    <col min="13055" max="13055" width="7.375" style="62" customWidth="1"/>
    <col min="13056" max="13056" width="8.25" style="62" customWidth="1"/>
    <col min="13057" max="13057" width="10" style="62" customWidth="1"/>
    <col min="13058" max="13058" width="8.875" style="62" hidden="1" customWidth="1"/>
    <col min="13059" max="13059" width="9.375" style="62" customWidth="1"/>
    <col min="13060" max="13060" width="8.5" style="62" customWidth="1"/>
    <col min="13061" max="13061" width="9.375" style="62" customWidth="1"/>
    <col min="13062" max="13062" width="7.375" style="62" customWidth="1"/>
    <col min="13063" max="13063" width="7.125" style="62" customWidth="1"/>
    <col min="13064" max="13064" width="9" style="62" customWidth="1"/>
    <col min="13065" max="13065" width="9.125" style="62" customWidth="1"/>
    <col min="13066" max="13066" width="8.625" style="62" customWidth="1"/>
    <col min="13067" max="13067" width="8.75" style="62" customWidth="1"/>
    <col min="13068" max="13068" width="11.75" style="62" customWidth="1"/>
    <col min="13069" max="13070" width="12.5" style="62" customWidth="1"/>
    <col min="13071" max="13071" width="12" style="62" customWidth="1"/>
    <col min="13072" max="13082" width="10" style="62" customWidth="1"/>
    <col min="13083" max="13299" width="8.875" style="62"/>
    <col min="13300" max="13300" width="8.5" style="62" customWidth="1"/>
    <col min="13301" max="13301" width="23.375" style="62" customWidth="1"/>
    <col min="13302" max="13302" width="8.5" style="62" customWidth="1"/>
    <col min="13303" max="13303" width="11.375" style="62" customWidth="1"/>
    <col min="13304" max="13304" width="9.375" style="62" customWidth="1"/>
    <col min="13305" max="13305" width="9.75" style="62" customWidth="1"/>
    <col min="13306" max="13306" width="9.25" style="62" customWidth="1"/>
    <col min="13307" max="13308" width="10.125" style="62" customWidth="1"/>
    <col min="13309" max="13310" width="8.5" style="62" customWidth="1"/>
    <col min="13311" max="13311" width="7.375" style="62" customWidth="1"/>
    <col min="13312" max="13312" width="8.25" style="62" customWidth="1"/>
    <col min="13313" max="13313" width="10" style="62" customWidth="1"/>
    <col min="13314" max="13314" width="8.875" style="62" hidden="1" customWidth="1"/>
    <col min="13315" max="13315" width="9.375" style="62" customWidth="1"/>
    <col min="13316" max="13316" width="8.5" style="62" customWidth="1"/>
    <col min="13317" max="13317" width="9.375" style="62" customWidth="1"/>
    <col min="13318" max="13318" width="7.375" style="62" customWidth="1"/>
    <col min="13319" max="13319" width="7.125" style="62" customWidth="1"/>
    <col min="13320" max="13320" width="9" style="62" customWidth="1"/>
    <col min="13321" max="13321" width="9.125" style="62" customWidth="1"/>
    <col min="13322" max="13322" width="8.625" style="62" customWidth="1"/>
    <col min="13323" max="13323" width="8.75" style="62" customWidth="1"/>
    <col min="13324" max="13324" width="11.75" style="62" customWidth="1"/>
    <col min="13325" max="13326" width="12.5" style="62" customWidth="1"/>
    <col min="13327" max="13327" width="12" style="62" customWidth="1"/>
    <col min="13328" max="13338" width="10" style="62" customWidth="1"/>
    <col min="13339" max="13555" width="8.875" style="62"/>
    <col min="13556" max="13556" width="8.5" style="62" customWidth="1"/>
    <col min="13557" max="13557" width="23.375" style="62" customWidth="1"/>
    <col min="13558" max="13558" width="8.5" style="62" customWidth="1"/>
    <col min="13559" max="13559" width="11.375" style="62" customWidth="1"/>
    <col min="13560" max="13560" width="9.375" style="62" customWidth="1"/>
    <col min="13561" max="13561" width="9.75" style="62" customWidth="1"/>
    <col min="13562" max="13562" width="9.25" style="62" customWidth="1"/>
    <col min="13563" max="13564" width="10.125" style="62" customWidth="1"/>
    <col min="13565" max="13566" width="8.5" style="62" customWidth="1"/>
    <col min="13567" max="13567" width="7.375" style="62" customWidth="1"/>
    <col min="13568" max="13568" width="8.25" style="62" customWidth="1"/>
    <col min="13569" max="13569" width="10" style="62" customWidth="1"/>
    <col min="13570" max="13570" width="8.875" style="62" hidden="1" customWidth="1"/>
    <col min="13571" max="13571" width="9.375" style="62" customWidth="1"/>
    <col min="13572" max="13572" width="8.5" style="62" customWidth="1"/>
    <col min="13573" max="13573" width="9.375" style="62" customWidth="1"/>
    <col min="13574" max="13574" width="7.375" style="62" customWidth="1"/>
    <col min="13575" max="13575" width="7.125" style="62" customWidth="1"/>
    <col min="13576" max="13576" width="9" style="62" customWidth="1"/>
    <col min="13577" max="13577" width="9.125" style="62" customWidth="1"/>
    <col min="13578" max="13578" width="8.625" style="62" customWidth="1"/>
    <col min="13579" max="13579" width="8.75" style="62" customWidth="1"/>
    <col min="13580" max="13580" width="11.75" style="62" customWidth="1"/>
    <col min="13581" max="13582" width="12.5" style="62" customWidth="1"/>
    <col min="13583" max="13583" width="12" style="62" customWidth="1"/>
    <col min="13584" max="13594" width="10" style="62" customWidth="1"/>
    <col min="13595" max="13811" width="8.875" style="62"/>
    <col min="13812" max="13812" width="8.5" style="62" customWidth="1"/>
    <col min="13813" max="13813" width="23.375" style="62" customWidth="1"/>
    <col min="13814" max="13814" width="8.5" style="62" customWidth="1"/>
    <col min="13815" max="13815" width="11.375" style="62" customWidth="1"/>
    <col min="13816" max="13816" width="9.375" style="62" customWidth="1"/>
    <col min="13817" max="13817" width="9.75" style="62" customWidth="1"/>
    <col min="13818" max="13818" width="9.25" style="62" customWidth="1"/>
    <col min="13819" max="13820" width="10.125" style="62" customWidth="1"/>
    <col min="13821" max="13822" width="8.5" style="62" customWidth="1"/>
    <col min="13823" max="13823" width="7.375" style="62" customWidth="1"/>
    <col min="13824" max="13824" width="8.25" style="62" customWidth="1"/>
    <col min="13825" max="13825" width="10" style="62" customWidth="1"/>
    <col min="13826" max="13826" width="8.875" style="62" hidden="1" customWidth="1"/>
    <col min="13827" max="13827" width="9.375" style="62" customWidth="1"/>
    <col min="13828" max="13828" width="8.5" style="62" customWidth="1"/>
    <col min="13829" max="13829" width="9.375" style="62" customWidth="1"/>
    <col min="13830" max="13830" width="7.375" style="62" customWidth="1"/>
    <col min="13831" max="13831" width="7.125" style="62" customWidth="1"/>
    <col min="13832" max="13832" width="9" style="62" customWidth="1"/>
    <col min="13833" max="13833" width="9.125" style="62" customWidth="1"/>
    <col min="13834" max="13834" width="8.625" style="62" customWidth="1"/>
    <col min="13835" max="13835" width="8.75" style="62" customWidth="1"/>
    <col min="13836" max="13836" width="11.75" style="62" customWidth="1"/>
    <col min="13837" max="13838" width="12.5" style="62" customWidth="1"/>
    <col min="13839" max="13839" width="12" style="62" customWidth="1"/>
    <col min="13840" max="13850" width="10" style="62" customWidth="1"/>
    <col min="13851" max="14067" width="8.875" style="62"/>
    <col min="14068" max="14068" width="8.5" style="62" customWidth="1"/>
    <col min="14069" max="14069" width="23.375" style="62" customWidth="1"/>
    <col min="14070" max="14070" width="8.5" style="62" customWidth="1"/>
    <col min="14071" max="14071" width="11.375" style="62" customWidth="1"/>
    <col min="14072" max="14072" width="9.375" style="62" customWidth="1"/>
    <col min="14073" max="14073" width="9.75" style="62" customWidth="1"/>
    <col min="14074" max="14074" width="9.25" style="62" customWidth="1"/>
    <col min="14075" max="14076" width="10.125" style="62" customWidth="1"/>
    <col min="14077" max="14078" width="8.5" style="62" customWidth="1"/>
    <col min="14079" max="14079" width="7.375" style="62" customWidth="1"/>
    <col min="14080" max="14080" width="8.25" style="62" customWidth="1"/>
    <col min="14081" max="14081" width="10" style="62" customWidth="1"/>
    <col min="14082" max="14082" width="8.875" style="62" hidden="1" customWidth="1"/>
    <col min="14083" max="14083" width="9.375" style="62" customWidth="1"/>
    <col min="14084" max="14084" width="8.5" style="62" customWidth="1"/>
    <col min="14085" max="14085" width="9.375" style="62" customWidth="1"/>
    <col min="14086" max="14086" width="7.375" style="62" customWidth="1"/>
    <col min="14087" max="14087" width="7.125" style="62" customWidth="1"/>
    <col min="14088" max="14088" width="9" style="62" customWidth="1"/>
    <col min="14089" max="14089" width="9.125" style="62" customWidth="1"/>
    <col min="14090" max="14090" width="8.625" style="62" customWidth="1"/>
    <col min="14091" max="14091" width="8.75" style="62" customWidth="1"/>
    <col min="14092" max="14092" width="11.75" style="62" customWidth="1"/>
    <col min="14093" max="14094" width="12.5" style="62" customWidth="1"/>
    <col min="14095" max="14095" width="12" style="62" customWidth="1"/>
    <col min="14096" max="14106" width="10" style="62" customWidth="1"/>
    <col min="14107" max="14323" width="8.875" style="62"/>
    <col min="14324" max="14324" width="8.5" style="62" customWidth="1"/>
    <col min="14325" max="14325" width="23.375" style="62" customWidth="1"/>
    <col min="14326" max="14326" width="8.5" style="62" customWidth="1"/>
    <col min="14327" max="14327" width="11.375" style="62" customWidth="1"/>
    <col min="14328" max="14328" width="9.375" style="62" customWidth="1"/>
    <col min="14329" max="14329" width="9.75" style="62" customWidth="1"/>
    <col min="14330" max="14330" width="9.25" style="62" customWidth="1"/>
    <col min="14331" max="14332" width="10.125" style="62" customWidth="1"/>
    <col min="14333" max="14334" width="8.5" style="62" customWidth="1"/>
    <col min="14335" max="14335" width="7.375" style="62" customWidth="1"/>
    <col min="14336" max="14336" width="8.25" style="62" customWidth="1"/>
    <col min="14337" max="14337" width="10" style="62" customWidth="1"/>
    <col min="14338" max="14338" width="8.875" style="62" hidden="1" customWidth="1"/>
    <col min="14339" max="14339" width="9.375" style="62" customWidth="1"/>
    <col min="14340" max="14340" width="8.5" style="62" customWidth="1"/>
    <col min="14341" max="14341" width="9.375" style="62" customWidth="1"/>
    <col min="14342" max="14342" width="7.375" style="62" customWidth="1"/>
    <col min="14343" max="14343" width="7.125" style="62" customWidth="1"/>
    <col min="14344" max="14344" width="9" style="62" customWidth="1"/>
    <col min="14345" max="14345" width="9.125" style="62" customWidth="1"/>
    <col min="14346" max="14346" width="8.625" style="62" customWidth="1"/>
    <col min="14347" max="14347" width="8.75" style="62" customWidth="1"/>
    <col min="14348" max="14348" width="11.75" style="62" customWidth="1"/>
    <col min="14349" max="14350" width="12.5" style="62" customWidth="1"/>
    <col min="14351" max="14351" width="12" style="62" customWidth="1"/>
    <col min="14352" max="14362" width="10" style="62" customWidth="1"/>
    <col min="14363" max="14579" width="8.875" style="62"/>
    <col min="14580" max="14580" width="8.5" style="62" customWidth="1"/>
    <col min="14581" max="14581" width="23.375" style="62" customWidth="1"/>
    <col min="14582" max="14582" width="8.5" style="62" customWidth="1"/>
    <col min="14583" max="14583" width="11.375" style="62" customWidth="1"/>
    <col min="14584" max="14584" width="9.375" style="62" customWidth="1"/>
    <col min="14585" max="14585" width="9.75" style="62" customWidth="1"/>
    <col min="14586" max="14586" width="9.25" style="62" customWidth="1"/>
    <col min="14587" max="14588" width="10.125" style="62" customWidth="1"/>
    <col min="14589" max="14590" width="8.5" style="62" customWidth="1"/>
    <col min="14591" max="14591" width="7.375" style="62" customWidth="1"/>
    <col min="14592" max="14592" width="8.25" style="62" customWidth="1"/>
    <col min="14593" max="14593" width="10" style="62" customWidth="1"/>
    <col min="14594" max="14594" width="8.875" style="62" hidden="1" customWidth="1"/>
    <col min="14595" max="14595" width="9.375" style="62" customWidth="1"/>
    <col min="14596" max="14596" width="8.5" style="62" customWidth="1"/>
    <col min="14597" max="14597" width="9.375" style="62" customWidth="1"/>
    <col min="14598" max="14598" width="7.375" style="62" customWidth="1"/>
    <col min="14599" max="14599" width="7.125" style="62" customWidth="1"/>
    <col min="14600" max="14600" width="9" style="62" customWidth="1"/>
    <col min="14601" max="14601" width="9.125" style="62" customWidth="1"/>
    <col min="14602" max="14602" width="8.625" style="62" customWidth="1"/>
    <col min="14603" max="14603" width="8.75" style="62" customWidth="1"/>
    <col min="14604" max="14604" width="11.75" style="62" customWidth="1"/>
    <col min="14605" max="14606" width="12.5" style="62" customWidth="1"/>
    <col min="14607" max="14607" width="12" style="62" customWidth="1"/>
    <col min="14608" max="14618" width="10" style="62" customWidth="1"/>
    <col min="14619" max="14835" width="8.875" style="62"/>
    <col min="14836" max="14836" width="8.5" style="62" customWidth="1"/>
    <col min="14837" max="14837" width="23.375" style="62" customWidth="1"/>
    <col min="14838" max="14838" width="8.5" style="62" customWidth="1"/>
    <col min="14839" max="14839" width="11.375" style="62" customWidth="1"/>
    <col min="14840" max="14840" width="9.375" style="62" customWidth="1"/>
    <col min="14841" max="14841" width="9.75" style="62" customWidth="1"/>
    <col min="14842" max="14842" width="9.25" style="62" customWidth="1"/>
    <col min="14843" max="14844" width="10.125" style="62" customWidth="1"/>
    <col min="14845" max="14846" width="8.5" style="62" customWidth="1"/>
    <col min="14847" max="14847" width="7.375" style="62" customWidth="1"/>
    <col min="14848" max="14848" width="8.25" style="62" customWidth="1"/>
    <col min="14849" max="14849" width="10" style="62" customWidth="1"/>
    <col min="14850" max="14850" width="8.875" style="62" hidden="1" customWidth="1"/>
    <col min="14851" max="14851" width="9.375" style="62" customWidth="1"/>
    <col min="14852" max="14852" width="8.5" style="62" customWidth="1"/>
    <col min="14853" max="14853" width="9.375" style="62" customWidth="1"/>
    <col min="14854" max="14854" width="7.375" style="62" customWidth="1"/>
    <col min="14855" max="14855" width="7.125" style="62" customWidth="1"/>
    <col min="14856" max="14856" width="9" style="62" customWidth="1"/>
    <col min="14857" max="14857" width="9.125" style="62" customWidth="1"/>
    <col min="14858" max="14858" width="8.625" style="62" customWidth="1"/>
    <col min="14859" max="14859" width="8.75" style="62" customWidth="1"/>
    <col min="14860" max="14860" width="11.75" style="62" customWidth="1"/>
    <col min="14861" max="14862" width="12.5" style="62" customWidth="1"/>
    <col min="14863" max="14863" width="12" style="62" customWidth="1"/>
    <col min="14864" max="14874" width="10" style="62" customWidth="1"/>
    <col min="14875" max="15091" width="8.875" style="62"/>
    <col min="15092" max="15092" width="8.5" style="62" customWidth="1"/>
    <col min="15093" max="15093" width="23.375" style="62" customWidth="1"/>
    <col min="15094" max="15094" width="8.5" style="62" customWidth="1"/>
    <col min="15095" max="15095" width="11.375" style="62" customWidth="1"/>
    <col min="15096" max="15096" width="9.375" style="62" customWidth="1"/>
    <col min="15097" max="15097" width="9.75" style="62" customWidth="1"/>
    <col min="15098" max="15098" width="9.25" style="62" customWidth="1"/>
    <col min="15099" max="15100" width="10.125" style="62" customWidth="1"/>
    <col min="15101" max="15102" width="8.5" style="62" customWidth="1"/>
    <col min="15103" max="15103" width="7.375" style="62" customWidth="1"/>
    <col min="15104" max="15104" width="8.25" style="62" customWidth="1"/>
    <col min="15105" max="15105" width="10" style="62" customWidth="1"/>
    <col min="15106" max="15106" width="8.875" style="62" hidden="1" customWidth="1"/>
    <col min="15107" max="15107" width="9.375" style="62" customWidth="1"/>
    <col min="15108" max="15108" width="8.5" style="62" customWidth="1"/>
    <col min="15109" max="15109" width="9.375" style="62" customWidth="1"/>
    <col min="15110" max="15110" width="7.375" style="62" customWidth="1"/>
    <col min="15111" max="15111" width="7.125" style="62" customWidth="1"/>
    <col min="15112" max="15112" width="9" style="62" customWidth="1"/>
    <col min="15113" max="15113" width="9.125" style="62" customWidth="1"/>
    <col min="15114" max="15114" width="8.625" style="62" customWidth="1"/>
    <col min="15115" max="15115" width="8.75" style="62" customWidth="1"/>
    <col min="15116" max="15116" width="11.75" style="62" customWidth="1"/>
    <col min="15117" max="15118" width="12.5" style="62" customWidth="1"/>
    <col min="15119" max="15119" width="12" style="62" customWidth="1"/>
    <col min="15120" max="15130" width="10" style="62" customWidth="1"/>
    <col min="15131" max="15347" width="8.875" style="62"/>
    <col min="15348" max="15348" width="8.5" style="62" customWidth="1"/>
    <col min="15349" max="15349" width="23.375" style="62" customWidth="1"/>
    <col min="15350" max="15350" width="8.5" style="62" customWidth="1"/>
    <col min="15351" max="15351" width="11.375" style="62" customWidth="1"/>
    <col min="15352" max="15352" width="9.375" style="62" customWidth="1"/>
    <col min="15353" max="15353" width="9.75" style="62" customWidth="1"/>
    <col min="15354" max="15354" width="9.25" style="62" customWidth="1"/>
    <col min="15355" max="15356" width="10.125" style="62" customWidth="1"/>
    <col min="15357" max="15358" width="8.5" style="62" customWidth="1"/>
    <col min="15359" max="15359" width="7.375" style="62" customWidth="1"/>
    <col min="15360" max="15360" width="8.25" style="62" customWidth="1"/>
    <col min="15361" max="15361" width="10" style="62" customWidth="1"/>
    <col min="15362" max="15362" width="8.875" style="62" hidden="1" customWidth="1"/>
    <col min="15363" max="15363" width="9.375" style="62" customWidth="1"/>
    <col min="15364" max="15364" width="8.5" style="62" customWidth="1"/>
    <col min="15365" max="15365" width="9.375" style="62" customWidth="1"/>
    <col min="15366" max="15366" width="7.375" style="62" customWidth="1"/>
    <col min="15367" max="15367" width="7.125" style="62" customWidth="1"/>
    <col min="15368" max="15368" width="9" style="62" customWidth="1"/>
    <col min="15369" max="15369" width="9.125" style="62" customWidth="1"/>
    <col min="15370" max="15370" width="8.625" style="62" customWidth="1"/>
    <col min="15371" max="15371" width="8.75" style="62" customWidth="1"/>
    <col min="15372" max="15372" width="11.75" style="62" customWidth="1"/>
    <col min="15373" max="15374" width="12.5" style="62" customWidth="1"/>
    <col min="15375" max="15375" width="12" style="62" customWidth="1"/>
    <col min="15376" max="15386" width="10" style="62" customWidth="1"/>
    <col min="15387" max="15603" width="8.875" style="62"/>
    <col min="15604" max="15604" width="8.5" style="62" customWidth="1"/>
    <col min="15605" max="15605" width="23.375" style="62" customWidth="1"/>
    <col min="15606" max="15606" width="8.5" style="62" customWidth="1"/>
    <col min="15607" max="15607" width="11.375" style="62" customWidth="1"/>
    <col min="15608" max="15608" width="9.375" style="62" customWidth="1"/>
    <col min="15609" max="15609" width="9.75" style="62" customWidth="1"/>
    <col min="15610" max="15610" width="9.25" style="62" customWidth="1"/>
    <col min="15611" max="15612" width="10.125" style="62" customWidth="1"/>
    <col min="15613" max="15614" width="8.5" style="62" customWidth="1"/>
    <col min="15615" max="15615" width="7.375" style="62" customWidth="1"/>
    <col min="15616" max="15616" width="8.25" style="62" customWidth="1"/>
    <col min="15617" max="15617" width="10" style="62" customWidth="1"/>
    <col min="15618" max="15618" width="8.875" style="62" hidden="1" customWidth="1"/>
    <col min="15619" max="15619" width="9.375" style="62" customWidth="1"/>
    <col min="15620" max="15620" width="8.5" style="62" customWidth="1"/>
    <col min="15621" max="15621" width="9.375" style="62" customWidth="1"/>
    <col min="15622" max="15622" width="7.375" style="62" customWidth="1"/>
    <col min="15623" max="15623" width="7.125" style="62" customWidth="1"/>
    <col min="15624" max="15624" width="9" style="62" customWidth="1"/>
    <col min="15625" max="15625" width="9.125" style="62" customWidth="1"/>
    <col min="15626" max="15626" width="8.625" style="62" customWidth="1"/>
    <col min="15627" max="15627" width="8.75" style="62" customWidth="1"/>
    <col min="15628" max="15628" width="11.75" style="62" customWidth="1"/>
    <col min="15629" max="15630" width="12.5" style="62" customWidth="1"/>
    <col min="15631" max="15631" width="12" style="62" customWidth="1"/>
    <col min="15632" max="15642" width="10" style="62" customWidth="1"/>
    <col min="15643" max="15859" width="8.875" style="62"/>
    <col min="15860" max="15860" width="8.5" style="62" customWidth="1"/>
    <col min="15861" max="15861" width="23.375" style="62" customWidth="1"/>
    <col min="15862" max="15862" width="8.5" style="62" customWidth="1"/>
    <col min="15863" max="15863" width="11.375" style="62" customWidth="1"/>
    <col min="15864" max="15864" width="9.375" style="62" customWidth="1"/>
    <col min="15865" max="15865" width="9.75" style="62" customWidth="1"/>
    <col min="15866" max="15866" width="9.25" style="62" customWidth="1"/>
    <col min="15867" max="15868" width="10.125" style="62" customWidth="1"/>
    <col min="15869" max="15870" width="8.5" style="62" customWidth="1"/>
    <col min="15871" max="15871" width="7.375" style="62" customWidth="1"/>
    <col min="15872" max="15872" width="8.25" style="62" customWidth="1"/>
    <col min="15873" max="15873" width="10" style="62" customWidth="1"/>
    <col min="15874" max="15874" width="8.875" style="62" hidden="1" customWidth="1"/>
    <col min="15875" max="15875" width="9.375" style="62" customWidth="1"/>
    <col min="15876" max="15876" width="8.5" style="62" customWidth="1"/>
    <col min="15877" max="15877" width="9.375" style="62" customWidth="1"/>
    <col min="15878" max="15878" width="7.375" style="62" customWidth="1"/>
    <col min="15879" max="15879" width="7.125" style="62" customWidth="1"/>
    <col min="15880" max="15880" width="9" style="62" customWidth="1"/>
    <col min="15881" max="15881" width="9.125" style="62" customWidth="1"/>
    <col min="15882" max="15882" width="8.625" style="62" customWidth="1"/>
    <col min="15883" max="15883" width="8.75" style="62" customWidth="1"/>
    <col min="15884" max="15884" width="11.75" style="62" customWidth="1"/>
    <col min="15885" max="15886" width="12.5" style="62" customWidth="1"/>
    <col min="15887" max="15887" width="12" style="62" customWidth="1"/>
    <col min="15888" max="15898" width="10" style="62" customWidth="1"/>
    <col min="15899" max="16115" width="8.875" style="62"/>
    <col min="16116" max="16116" width="8.5" style="62" customWidth="1"/>
    <col min="16117" max="16117" width="23.375" style="62" customWidth="1"/>
    <col min="16118" max="16118" width="8.5" style="62" customWidth="1"/>
    <col min="16119" max="16119" width="11.375" style="62" customWidth="1"/>
    <col min="16120" max="16120" width="9.375" style="62" customWidth="1"/>
    <col min="16121" max="16121" width="9.75" style="62" customWidth="1"/>
    <col min="16122" max="16122" width="9.25" style="62" customWidth="1"/>
    <col min="16123" max="16124" width="10.125" style="62" customWidth="1"/>
    <col min="16125" max="16126" width="8.5" style="62" customWidth="1"/>
    <col min="16127" max="16127" width="7.375" style="62" customWidth="1"/>
    <col min="16128" max="16128" width="8.25" style="62" customWidth="1"/>
    <col min="16129" max="16129" width="10" style="62" customWidth="1"/>
    <col min="16130" max="16130" width="8.875" style="62" hidden="1" customWidth="1"/>
    <col min="16131" max="16131" width="9.375" style="62" customWidth="1"/>
    <col min="16132" max="16132" width="8.5" style="62" customWidth="1"/>
    <col min="16133" max="16133" width="9.375" style="62" customWidth="1"/>
    <col min="16134" max="16134" width="7.375" style="62" customWidth="1"/>
    <col min="16135" max="16135" width="7.125" style="62" customWidth="1"/>
    <col min="16136" max="16136" width="9" style="62" customWidth="1"/>
    <col min="16137" max="16137" width="9.125" style="62" customWidth="1"/>
    <col min="16138" max="16138" width="8.625" style="62" customWidth="1"/>
    <col min="16139" max="16139" width="8.75" style="62" customWidth="1"/>
    <col min="16140" max="16140" width="11.75" style="62" customWidth="1"/>
    <col min="16141" max="16142" width="12.5" style="62" customWidth="1"/>
    <col min="16143" max="16143" width="12" style="62" customWidth="1"/>
    <col min="16144" max="16154" width="10" style="62" customWidth="1"/>
    <col min="16155" max="16384" width="8.875" style="62"/>
  </cols>
  <sheetData>
    <row r="1" ht="27" customHeight="1" spans="1:2">
      <c r="A1" s="34" t="s">
        <v>117</v>
      </c>
      <c r="B1" s="34"/>
    </row>
    <row r="2" ht="43" customHeight="1" spans="1:12">
      <c r="A2" s="64" t="s">
        <v>118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ht="18" customHeight="1" spans="1:12">
      <c r="A3" s="65"/>
      <c r="B3" s="65"/>
      <c r="C3" s="66"/>
      <c r="D3" s="66"/>
      <c r="E3" s="66"/>
      <c r="F3" s="66"/>
      <c r="G3" s="66"/>
      <c r="H3" s="66"/>
      <c r="I3" s="66"/>
      <c r="J3" s="66"/>
      <c r="K3" s="78" t="s">
        <v>2</v>
      </c>
      <c r="L3" s="78"/>
    </row>
    <row r="4" s="60" customFormat="1" ht="29" customHeight="1" spans="1:12">
      <c r="A4" s="67" t="s">
        <v>57</v>
      </c>
      <c r="B4" s="68" t="s">
        <v>119</v>
      </c>
      <c r="C4" s="69"/>
      <c r="D4" s="69"/>
      <c r="E4" s="70"/>
      <c r="F4" s="68" t="s">
        <v>120</v>
      </c>
      <c r="G4" s="69"/>
      <c r="H4" s="70"/>
      <c r="I4" s="67" t="s">
        <v>121</v>
      </c>
      <c r="J4" s="67" t="s">
        <v>122</v>
      </c>
      <c r="K4" s="68" t="s">
        <v>48</v>
      </c>
      <c r="L4" s="67" t="s">
        <v>12</v>
      </c>
    </row>
    <row r="5" s="60" customFormat="1" ht="29" customHeight="1" spans="1:12">
      <c r="A5" s="71"/>
      <c r="B5" s="72"/>
      <c r="C5" s="73"/>
      <c r="D5" s="73"/>
      <c r="E5" s="74"/>
      <c r="F5" s="72"/>
      <c r="G5" s="73"/>
      <c r="H5" s="74"/>
      <c r="I5" s="71"/>
      <c r="J5" s="71"/>
      <c r="K5" s="79"/>
      <c r="L5" s="80"/>
    </row>
    <row r="6" s="60" customFormat="1" ht="38" customHeight="1" spans="1:12">
      <c r="A6" s="71"/>
      <c r="B6" s="75" t="s">
        <v>13</v>
      </c>
      <c r="C6" s="75" t="s">
        <v>49</v>
      </c>
      <c r="D6" s="75" t="s">
        <v>50</v>
      </c>
      <c r="E6" s="75" t="s">
        <v>123</v>
      </c>
      <c r="F6" s="75" t="s">
        <v>13</v>
      </c>
      <c r="G6" s="75" t="s">
        <v>49</v>
      </c>
      <c r="H6" s="75" t="s">
        <v>50</v>
      </c>
      <c r="I6" s="81" t="s">
        <v>49</v>
      </c>
      <c r="J6" s="75" t="s">
        <v>50</v>
      </c>
      <c r="K6" s="75" t="s">
        <v>51</v>
      </c>
      <c r="L6" s="81"/>
    </row>
    <row r="7" s="61" customFormat="1" ht="38" customHeight="1" spans="1:12">
      <c r="A7" s="76" t="s">
        <v>13</v>
      </c>
      <c r="B7" s="77">
        <f t="shared" ref="B7:B12" si="0">C7+D7+E7</f>
        <v>4781.66</v>
      </c>
      <c r="C7" s="77">
        <v>3223.48</v>
      </c>
      <c r="D7" s="77">
        <v>188.84</v>
      </c>
      <c r="E7" s="77">
        <v>1369.34</v>
      </c>
      <c r="F7" s="77">
        <f t="shared" ref="F7:F12" si="1">G7+H7</f>
        <v>2760</v>
      </c>
      <c r="G7" s="77">
        <v>2589</v>
      </c>
      <c r="H7" s="77">
        <v>171</v>
      </c>
      <c r="I7" s="77">
        <v>634.48</v>
      </c>
      <c r="J7" s="77">
        <v>17.84</v>
      </c>
      <c r="K7" s="77">
        <v>1369.34</v>
      </c>
      <c r="L7" s="82"/>
    </row>
    <row r="8" ht="38" customHeight="1" spans="1:12">
      <c r="A8" s="76" t="s">
        <v>21</v>
      </c>
      <c r="B8" s="77">
        <f t="shared" si="0"/>
        <v>1678.86</v>
      </c>
      <c r="C8" s="77">
        <v>1138.84</v>
      </c>
      <c r="D8" s="77">
        <v>0</v>
      </c>
      <c r="E8" s="77">
        <v>540.02</v>
      </c>
      <c r="F8" s="77">
        <f t="shared" si="1"/>
        <v>1000</v>
      </c>
      <c r="G8" s="77">
        <v>1000</v>
      </c>
      <c r="H8" s="77">
        <v>0</v>
      </c>
      <c r="I8" s="77">
        <v>138.84</v>
      </c>
      <c r="J8" s="77">
        <v>0</v>
      </c>
      <c r="K8" s="77">
        <v>540.02</v>
      </c>
      <c r="L8" s="82"/>
    </row>
    <row r="9" ht="38" customHeight="1" spans="1:12">
      <c r="A9" s="76" t="s">
        <v>22</v>
      </c>
      <c r="B9" s="77">
        <f t="shared" si="0"/>
        <v>1960.95</v>
      </c>
      <c r="C9" s="77">
        <v>1311.37</v>
      </c>
      <c r="D9" s="77">
        <v>0</v>
      </c>
      <c r="E9" s="77">
        <v>649.58</v>
      </c>
      <c r="F9" s="77">
        <f t="shared" si="1"/>
        <v>1047</v>
      </c>
      <c r="G9" s="77">
        <v>1047</v>
      </c>
      <c r="H9" s="77">
        <v>0</v>
      </c>
      <c r="I9" s="77">
        <v>264.37</v>
      </c>
      <c r="J9" s="77">
        <v>0</v>
      </c>
      <c r="K9" s="77">
        <v>649.58</v>
      </c>
      <c r="L9" s="82"/>
    </row>
    <row r="10" ht="38" customHeight="1" spans="1:12">
      <c r="A10" s="76" t="s">
        <v>23</v>
      </c>
      <c r="B10" s="77">
        <f t="shared" si="0"/>
        <v>63.16</v>
      </c>
      <c r="C10" s="77">
        <v>37.9</v>
      </c>
      <c r="D10" s="77">
        <v>0</v>
      </c>
      <c r="E10" s="77">
        <v>25.26</v>
      </c>
      <c r="F10" s="77">
        <f t="shared" si="1"/>
        <v>0</v>
      </c>
      <c r="G10" s="77">
        <v>0</v>
      </c>
      <c r="H10" s="77">
        <v>0</v>
      </c>
      <c r="I10" s="77">
        <v>37.9</v>
      </c>
      <c r="J10" s="77">
        <v>0</v>
      </c>
      <c r="K10" s="77">
        <v>25.26</v>
      </c>
      <c r="L10" s="82"/>
    </row>
    <row r="11" ht="38" customHeight="1" spans="1:12">
      <c r="A11" s="76" t="s">
        <v>24</v>
      </c>
      <c r="B11" s="77">
        <f t="shared" si="0"/>
        <v>591.49</v>
      </c>
      <c r="C11" s="77">
        <v>402.65</v>
      </c>
      <c r="D11" s="77">
        <v>188.84</v>
      </c>
      <c r="E11" s="77">
        <v>0</v>
      </c>
      <c r="F11" s="77">
        <f t="shared" si="1"/>
        <v>552</v>
      </c>
      <c r="G11" s="77">
        <v>381</v>
      </c>
      <c r="H11" s="77">
        <v>171</v>
      </c>
      <c r="I11" s="77">
        <v>21.65</v>
      </c>
      <c r="J11" s="77">
        <v>17.84</v>
      </c>
      <c r="K11" s="77">
        <v>0</v>
      </c>
      <c r="L11" s="82"/>
    </row>
    <row r="12" ht="38" customHeight="1" spans="1:12">
      <c r="A12" s="76" t="s">
        <v>124</v>
      </c>
      <c r="B12" s="77">
        <f t="shared" si="0"/>
        <v>487.2</v>
      </c>
      <c r="C12" s="77">
        <v>332.72</v>
      </c>
      <c r="D12" s="77">
        <v>0</v>
      </c>
      <c r="E12" s="77">
        <v>154.48</v>
      </c>
      <c r="F12" s="77">
        <f t="shared" si="1"/>
        <v>161</v>
      </c>
      <c r="G12" s="77">
        <v>161</v>
      </c>
      <c r="H12" s="77">
        <v>0</v>
      </c>
      <c r="I12" s="77">
        <v>171.72</v>
      </c>
      <c r="J12" s="77">
        <v>0</v>
      </c>
      <c r="K12" s="77">
        <v>154.48</v>
      </c>
      <c r="L12" s="82"/>
    </row>
  </sheetData>
  <mergeCells count="10">
    <mergeCell ref="A1:B1"/>
    <mergeCell ref="A2:L2"/>
    <mergeCell ref="K3:L3"/>
    <mergeCell ref="A4:A6"/>
    <mergeCell ref="I4:I5"/>
    <mergeCell ref="J4:J5"/>
    <mergeCell ref="K4:K5"/>
    <mergeCell ref="L4:L5"/>
    <mergeCell ref="B4:E5"/>
    <mergeCell ref="F4:H5"/>
  </mergeCells>
  <printOptions horizontalCentered="1"/>
  <pageMargins left="0.708333333333333" right="0.708333333333333" top="0.747916666666667" bottom="0.747916666666667" header="0.314583333333333" footer="0.314583333333333"/>
  <pageSetup paperSize="9" scale="87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V12"/>
  <sheetViews>
    <sheetView zoomScale="85" zoomScaleNormal="85" workbookViewId="0">
      <selection activeCell="A2" sqref="A2:V2"/>
    </sheetView>
  </sheetViews>
  <sheetFormatPr defaultColWidth="9" defaultRowHeight="14.25"/>
  <cols>
    <col min="1" max="1" width="18.0833333333333" style="27" customWidth="1"/>
    <col min="2" max="2" width="10.5833333333333" style="28" customWidth="1"/>
    <col min="3" max="3" width="13.125" style="29" customWidth="1"/>
    <col min="4" max="4" width="10.75" style="30" customWidth="1"/>
    <col min="5" max="5" width="13.8166666666667" style="31" customWidth="1"/>
    <col min="6" max="6" width="12.25" style="30" customWidth="1"/>
    <col min="7" max="7" width="12.625" style="29" customWidth="1"/>
    <col min="8" max="8" width="10.25" style="29" customWidth="1"/>
    <col min="9" max="9" width="10.375" style="29" customWidth="1"/>
    <col min="10" max="10" width="11" style="29" customWidth="1"/>
    <col min="11" max="11" width="10.625" style="29" customWidth="1"/>
    <col min="12" max="12" width="10" style="29" customWidth="1"/>
    <col min="13" max="13" width="8.5" style="29" customWidth="1"/>
    <col min="14" max="14" width="9.5" style="29" customWidth="1"/>
    <col min="15" max="15" width="9.625" style="30" customWidth="1"/>
    <col min="16" max="16" width="11.875" style="30" customWidth="1"/>
    <col min="17" max="17" width="9.625" style="30" customWidth="1"/>
    <col min="18" max="18" width="8.625" style="30" customWidth="1"/>
    <col min="19" max="19" width="9.625" style="32" customWidth="1"/>
    <col min="20" max="20" width="11.875" style="32" customWidth="1"/>
    <col min="21" max="21" width="9.625" style="32" customWidth="1"/>
    <col min="22" max="22" width="10.5" style="32" customWidth="1"/>
    <col min="23" max="26" width="10" style="27" customWidth="1"/>
    <col min="27" max="245" width="8.875" style="27" customWidth="1"/>
    <col min="246" max="254" width="9" style="33"/>
    <col min="255" max="255" width="9.125" style="33" customWidth="1"/>
    <col min="256" max="256" width="18.375" style="33" customWidth="1"/>
    <col min="257" max="257" width="7" style="33" customWidth="1"/>
    <col min="258" max="258" width="13.125" style="33" customWidth="1"/>
    <col min="259" max="259" width="10.75" style="33" customWidth="1"/>
    <col min="260" max="260" width="11.25" style="33" customWidth="1"/>
    <col min="261" max="261" width="10.25" style="33" customWidth="1"/>
    <col min="262" max="262" width="12.625" style="33" customWidth="1"/>
    <col min="263" max="263" width="10.25" style="33" customWidth="1"/>
    <col min="264" max="264" width="10.375" style="33" customWidth="1"/>
    <col min="265" max="265" width="11" style="33" customWidth="1"/>
    <col min="266" max="266" width="10.625" style="33" customWidth="1"/>
    <col min="267" max="267" width="10" style="33" customWidth="1"/>
    <col min="268" max="268" width="8.5" style="33" customWidth="1"/>
    <col min="269" max="269" width="9.5" style="33" customWidth="1"/>
    <col min="270" max="270" width="9.625" style="33" customWidth="1"/>
    <col min="271" max="271" width="11.875" style="33" customWidth="1"/>
    <col min="272" max="272" width="9.625" style="33" customWidth="1"/>
    <col min="273" max="273" width="8.625" style="33" customWidth="1"/>
    <col min="274" max="274" width="9.625" style="33" customWidth="1"/>
    <col min="275" max="275" width="11.875" style="33" customWidth="1"/>
    <col min="276" max="276" width="9.625" style="33" customWidth="1"/>
    <col min="277" max="277" width="10.5" style="33" customWidth="1"/>
    <col min="278" max="282" width="10" style="33" customWidth="1"/>
    <col min="283" max="501" width="8.875" style="33" customWidth="1"/>
    <col min="502" max="510" width="9" style="33"/>
    <col min="511" max="511" width="9.125" style="33" customWidth="1"/>
    <col min="512" max="512" width="18.375" style="33" customWidth="1"/>
    <col min="513" max="513" width="7" style="33" customWidth="1"/>
    <col min="514" max="514" width="13.125" style="33" customWidth="1"/>
    <col min="515" max="515" width="10.75" style="33" customWidth="1"/>
    <col min="516" max="516" width="11.25" style="33" customWidth="1"/>
    <col min="517" max="517" width="10.25" style="33" customWidth="1"/>
    <col min="518" max="518" width="12.625" style="33" customWidth="1"/>
    <col min="519" max="519" width="10.25" style="33" customWidth="1"/>
    <col min="520" max="520" width="10.375" style="33" customWidth="1"/>
    <col min="521" max="521" width="11" style="33" customWidth="1"/>
    <col min="522" max="522" width="10.625" style="33" customWidth="1"/>
    <col min="523" max="523" width="10" style="33" customWidth="1"/>
    <col min="524" max="524" width="8.5" style="33" customWidth="1"/>
    <col min="525" max="525" width="9.5" style="33" customWidth="1"/>
    <col min="526" max="526" width="9.625" style="33" customWidth="1"/>
    <col min="527" max="527" width="11.875" style="33" customWidth="1"/>
    <col min="528" max="528" width="9.625" style="33" customWidth="1"/>
    <col min="529" max="529" width="8.625" style="33" customWidth="1"/>
    <col min="530" max="530" width="9.625" style="33" customWidth="1"/>
    <col min="531" max="531" width="11.875" style="33" customWidth="1"/>
    <col min="532" max="532" width="9.625" style="33" customWidth="1"/>
    <col min="533" max="533" width="10.5" style="33" customWidth="1"/>
    <col min="534" max="538" width="10" style="33" customWidth="1"/>
    <col min="539" max="757" width="8.875" style="33" customWidth="1"/>
    <col min="758" max="766" width="9" style="33"/>
    <col min="767" max="767" width="9.125" style="33" customWidth="1"/>
    <col min="768" max="768" width="18.375" style="33" customWidth="1"/>
    <col min="769" max="769" width="7" style="33" customWidth="1"/>
    <col min="770" max="770" width="13.125" style="33" customWidth="1"/>
    <col min="771" max="771" width="10.75" style="33" customWidth="1"/>
    <col min="772" max="772" width="11.25" style="33" customWidth="1"/>
    <col min="773" max="773" width="10.25" style="33" customWidth="1"/>
    <col min="774" max="774" width="12.625" style="33" customWidth="1"/>
    <col min="775" max="775" width="10.25" style="33" customWidth="1"/>
    <col min="776" max="776" width="10.375" style="33" customWidth="1"/>
    <col min="777" max="777" width="11" style="33" customWidth="1"/>
    <col min="778" max="778" width="10.625" style="33" customWidth="1"/>
    <col min="779" max="779" width="10" style="33" customWidth="1"/>
    <col min="780" max="780" width="8.5" style="33" customWidth="1"/>
    <col min="781" max="781" width="9.5" style="33" customWidth="1"/>
    <col min="782" max="782" width="9.625" style="33" customWidth="1"/>
    <col min="783" max="783" width="11.875" style="33" customWidth="1"/>
    <col min="784" max="784" width="9.625" style="33" customWidth="1"/>
    <col min="785" max="785" width="8.625" style="33" customWidth="1"/>
    <col min="786" max="786" width="9.625" style="33" customWidth="1"/>
    <col min="787" max="787" width="11.875" style="33" customWidth="1"/>
    <col min="788" max="788" width="9.625" style="33" customWidth="1"/>
    <col min="789" max="789" width="10.5" style="33" customWidth="1"/>
    <col min="790" max="794" width="10" style="33" customWidth="1"/>
    <col min="795" max="1013" width="8.875" style="33" customWidth="1"/>
    <col min="1014" max="1022" width="9" style="33"/>
    <col min="1023" max="1023" width="9.125" style="33" customWidth="1"/>
    <col min="1024" max="1024" width="18.375" style="33" customWidth="1"/>
    <col min="1025" max="1025" width="7" style="33" customWidth="1"/>
    <col min="1026" max="1026" width="13.125" style="33" customWidth="1"/>
    <col min="1027" max="1027" width="10.75" style="33" customWidth="1"/>
    <col min="1028" max="1028" width="11.25" style="33" customWidth="1"/>
    <col min="1029" max="1029" width="10.25" style="33" customWidth="1"/>
    <col min="1030" max="1030" width="12.625" style="33" customWidth="1"/>
    <col min="1031" max="1031" width="10.25" style="33" customWidth="1"/>
    <col min="1032" max="1032" width="10.375" style="33" customWidth="1"/>
    <col min="1033" max="1033" width="11" style="33" customWidth="1"/>
    <col min="1034" max="1034" width="10.625" style="33" customWidth="1"/>
    <col min="1035" max="1035" width="10" style="33" customWidth="1"/>
    <col min="1036" max="1036" width="8.5" style="33" customWidth="1"/>
    <col min="1037" max="1037" width="9.5" style="33" customWidth="1"/>
    <col min="1038" max="1038" width="9.625" style="33" customWidth="1"/>
    <col min="1039" max="1039" width="11.875" style="33" customWidth="1"/>
    <col min="1040" max="1040" width="9.625" style="33" customWidth="1"/>
    <col min="1041" max="1041" width="8.625" style="33" customWidth="1"/>
    <col min="1042" max="1042" width="9.625" style="33" customWidth="1"/>
    <col min="1043" max="1043" width="11.875" style="33" customWidth="1"/>
    <col min="1044" max="1044" width="9.625" style="33" customWidth="1"/>
    <col min="1045" max="1045" width="10.5" style="33" customWidth="1"/>
    <col min="1046" max="1050" width="10" style="33" customWidth="1"/>
    <col min="1051" max="1269" width="8.875" style="33" customWidth="1"/>
    <col min="1270" max="1278" width="9" style="33"/>
    <col min="1279" max="1279" width="9.125" style="33" customWidth="1"/>
    <col min="1280" max="1280" width="18.375" style="33" customWidth="1"/>
    <col min="1281" max="1281" width="7" style="33" customWidth="1"/>
    <col min="1282" max="1282" width="13.125" style="33" customWidth="1"/>
    <col min="1283" max="1283" width="10.75" style="33" customWidth="1"/>
    <col min="1284" max="1284" width="11.25" style="33" customWidth="1"/>
    <col min="1285" max="1285" width="10.25" style="33" customWidth="1"/>
    <col min="1286" max="1286" width="12.625" style="33" customWidth="1"/>
    <col min="1287" max="1287" width="10.25" style="33" customWidth="1"/>
    <col min="1288" max="1288" width="10.375" style="33" customWidth="1"/>
    <col min="1289" max="1289" width="11" style="33" customWidth="1"/>
    <col min="1290" max="1290" width="10.625" style="33" customWidth="1"/>
    <col min="1291" max="1291" width="10" style="33" customWidth="1"/>
    <col min="1292" max="1292" width="8.5" style="33" customWidth="1"/>
    <col min="1293" max="1293" width="9.5" style="33" customWidth="1"/>
    <col min="1294" max="1294" width="9.625" style="33" customWidth="1"/>
    <col min="1295" max="1295" width="11.875" style="33" customWidth="1"/>
    <col min="1296" max="1296" width="9.625" style="33" customWidth="1"/>
    <col min="1297" max="1297" width="8.625" style="33" customWidth="1"/>
    <col min="1298" max="1298" width="9.625" style="33" customWidth="1"/>
    <col min="1299" max="1299" width="11.875" style="33" customWidth="1"/>
    <col min="1300" max="1300" width="9.625" style="33" customWidth="1"/>
    <col min="1301" max="1301" width="10.5" style="33" customWidth="1"/>
    <col min="1302" max="1306" width="10" style="33" customWidth="1"/>
    <col min="1307" max="1525" width="8.875" style="33" customWidth="1"/>
    <col min="1526" max="1534" width="9" style="33"/>
    <col min="1535" max="1535" width="9.125" style="33" customWidth="1"/>
    <col min="1536" max="1536" width="18.375" style="33" customWidth="1"/>
    <col min="1537" max="1537" width="7" style="33" customWidth="1"/>
    <col min="1538" max="1538" width="13.125" style="33" customWidth="1"/>
    <col min="1539" max="1539" width="10.75" style="33" customWidth="1"/>
    <col min="1540" max="1540" width="11.25" style="33" customWidth="1"/>
    <col min="1541" max="1541" width="10.25" style="33" customWidth="1"/>
    <col min="1542" max="1542" width="12.625" style="33" customWidth="1"/>
    <col min="1543" max="1543" width="10.25" style="33" customWidth="1"/>
    <col min="1544" max="1544" width="10.375" style="33" customWidth="1"/>
    <col min="1545" max="1545" width="11" style="33" customWidth="1"/>
    <col min="1546" max="1546" width="10.625" style="33" customWidth="1"/>
    <col min="1547" max="1547" width="10" style="33" customWidth="1"/>
    <col min="1548" max="1548" width="8.5" style="33" customWidth="1"/>
    <col min="1549" max="1549" width="9.5" style="33" customWidth="1"/>
    <col min="1550" max="1550" width="9.625" style="33" customWidth="1"/>
    <col min="1551" max="1551" width="11.875" style="33" customWidth="1"/>
    <col min="1552" max="1552" width="9.625" style="33" customWidth="1"/>
    <col min="1553" max="1553" width="8.625" style="33" customWidth="1"/>
    <col min="1554" max="1554" width="9.625" style="33" customWidth="1"/>
    <col min="1555" max="1555" width="11.875" style="33" customWidth="1"/>
    <col min="1556" max="1556" width="9.625" style="33" customWidth="1"/>
    <col min="1557" max="1557" width="10.5" style="33" customWidth="1"/>
    <col min="1558" max="1562" width="10" style="33" customWidth="1"/>
    <col min="1563" max="1781" width="8.875" style="33" customWidth="1"/>
    <col min="1782" max="1790" width="9" style="33"/>
    <col min="1791" max="1791" width="9.125" style="33" customWidth="1"/>
    <col min="1792" max="1792" width="18.375" style="33" customWidth="1"/>
    <col min="1793" max="1793" width="7" style="33" customWidth="1"/>
    <col min="1794" max="1794" width="13.125" style="33" customWidth="1"/>
    <col min="1795" max="1795" width="10.75" style="33" customWidth="1"/>
    <col min="1796" max="1796" width="11.25" style="33" customWidth="1"/>
    <col min="1797" max="1797" width="10.25" style="33" customWidth="1"/>
    <col min="1798" max="1798" width="12.625" style="33" customWidth="1"/>
    <col min="1799" max="1799" width="10.25" style="33" customWidth="1"/>
    <col min="1800" max="1800" width="10.375" style="33" customWidth="1"/>
    <col min="1801" max="1801" width="11" style="33" customWidth="1"/>
    <col min="1802" max="1802" width="10.625" style="33" customWidth="1"/>
    <col min="1803" max="1803" width="10" style="33" customWidth="1"/>
    <col min="1804" max="1804" width="8.5" style="33" customWidth="1"/>
    <col min="1805" max="1805" width="9.5" style="33" customWidth="1"/>
    <col min="1806" max="1806" width="9.625" style="33" customWidth="1"/>
    <col min="1807" max="1807" width="11.875" style="33" customWidth="1"/>
    <col min="1808" max="1808" width="9.625" style="33" customWidth="1"/>
    <col min="1809" max="1809" width="8.625" style="33" customWidth="1"/>
    <col min="1810" max="1810" width="9.625" style="33" customWidth="1"/>
    <col min="1811" max="1811" width="11.875" style="33" customWidth="1"/>
    <col min="1812" max="1812" width="9.625" style="33" customWidth="1"/>
    <col min="1813" max="1813" width="10.5" style="33" customWidth="1"/>
    <col min="1814" max="1818" width="10" style="33" customWidth="1"/>
    <col min="1819" max="2037" width="8.875" style="33" customWidth="1"/>
    <col min="2038" max="2046" width="9" style="33"/>
    <col min="2047" max="2047" width="9.125" style="33" customWidth="1"/>
    <col min="2048" max="2048" width="18.375" style="33" customWidth="1"/>
    <col min="2049" max="2049" width="7" style="33" customWidth="1"/>
    <col min="2050" max="2050" width="13.125" style="33" customWidth="1"/>
    <col min="2051" max="2051" width="10.75" style="33" customWidth="1"/>
    <col min="2052" max="2052" width="11.25" style="33" customWidth="1"/>
    <col min="2053" max="2053" width="10.25" style="33" customWidth="1"/>
    <col min="2054" max="2054" width="12.625" style="33" customWidth="1"/>
    <col min="2055" max="2055" width="10.25" style="33" customWidth="1"/>
    <col min="2056" max="2056" width="10.375" style="33" customWidth="1"/>
    <col min="2057" max="2057" width="11" style="33" customWidth="1"/>
    <col min="2058" max="2058" width="10.625" style="33" customWidth="1"/>
    <col min="2059" max="2059" width="10" style="33" customWidth="1"/>
    <col min="2060" max="2060" width="8.5" style="33" customWidth="1"/>
    <col min="2061" max="2061" width="9.5" style="33" customWidth="1"/>
    <col min="2062" max="2062" width="9.625" style="33" customWidth="1"/>
    <col min="2063" max="2063" width="11.875" style="33" customWidth="1"/>
    <col min="2064" max="2064" width="9.625" style="33" customWidth="1"/>
    <col min="2065" max="2065" width="8.625" style="33" customWidth="1"/>
    <col min="2066" max="2066" width="9.625" style="33" customWidth="1"/>
    <col min="2067" max="2067" width="11.875" style="33" customWidth="1"/>
    <col min="2068" max="2068" width="9.625" style="33" customWidth="1"/>
    <col min="2069" max="2069" width="10.5" style="33" customWidth="1"/>
    <col min="2070" max="2074" width="10" style="33" customWidth="1"/>
    <col min="2075" max="2293" width="8.875" style="33" customWidth="1"/>
    <col min="2294" max="2302" width="9" style="33"/>
    <col min="2303" max="2303" width="9.125" style="33" customWidth="1"/>
    <col min="2304" max="2304" width="18.375" style="33" customWidth="1"/>
    <col min="2305" max="2305" width="7" style="33" customWidth="1"/>
    <col min="2306" max="2306" width="13.125" style="33" customWidth="1"/>
    <col min="2307" max="2307" width="10.75" style="33" customWidth="1"/>
    <col min="2308" max="2308" width="11.25" style="33" customWidth="1"/>
    <col min="2309" max="2309" width="10.25" style="33" customWidth="1"/>
    <col min="2310" max="2310" width="12.625" style="33" customWidth="1"/>
    <col min="2311" max="2311" width="10.25" style="33" customWidth="1"/>
    <col min="2312" max="2312" width="10.375" style="33" customWidth="1"/>
    <col min="2313" max="2313" width="11" style="33" customWidth="1"/>
    <col min="2314" max="2314" width="10.625" style="33" customWidth="1"/>
    <col min="2315" max="2315" width="10" style="33" customWidth="1"/>
    <col min="2316" max="2316" width="8.5" style="33" customWidth="1"/>
    <col min="2317" max="2317" width="9.5" style="33" customWidth="1"/>
    <col min="2318" max="2318" width="9.625" style="33" customWidth="1"/>
    <col min="2319" max="2319" width="11.875" style="33" customWidth="1"/>
    <col min="2320" max="2320" width="9.625" style="33" customWidth="1"/>
    <col min="2321" max="2321" width="8.625" style="33" customWidth="1"/>
    <col min="2322" max="2322" width="9.625" style="33" customWidth="1"/>
    <col min="2323" max="2323" width="11.875" style="33" customWidth="1"/>
    <col min="2324" max="2324" width="9.625" style="33" customWidth="1"/>
    <col min="2325" max="2325" width="10.5" style="33" customWidth="1"/>
    <col min="2326" max="2330" width="10" style="33" customWidth="1"/>
    <col min="2331" max="2549" width="8.875" style="33" customWidth="1"/>
    <col min="2550" max="2558" width="9" style="33"/>
    <col min="2559" max="2559" width="9.125" style="33" customWidth="1"/>
    <col min="2560" max="2560" width="18.375" style="33" customWidth="1"/>
    <col min="2561" max="2561" width="7" style="33" customWidth="1"/>
    <col min="2562" max="2562" width="13.125" style="33" customWidth="1"/>
    <col min="2563" max="2563" width="10.75" style="33" customWidth="1"/>
    <col min="2564" max="2564" width="11.25" style="33" customWidth="1"/>
    <col min="2565" max="2565" width="10.25" style="33" customWidth="1"/>
    <col min="2566" max="2566" width="12.625" style="33" customWidth="1"/>
    <col min="2567" max="2567" width="10.25" style="33" customWidth="1"/>
    <col min="2568" max="2568" width="10.375" style="33" customWidth="1"/>
    <col min="2569" max="2569" width="11" style="33" customWidth="1"/>
    <col min="2570" max="2570" width="10.625" style="33" customWidth="1"/>
    <col min="2571" max="2571" width="10" style="33" customWidth="1"/>
    <col min="2572" max="2572" width="8.5" style="33" customWidth="1"/>
    <col min="2573" max="2573" width="9.5" style="33" customWidth="1"/>
    <col min="2574" max="2574" width="9.625" style="33" customWidth="1"/>
    <col min="2575" max="2575" width="11.875" style="33" customWidth="1"/>
    <col min="2576" max="2576" width="9.625" style="33" customWidth="1"/>
    <col min="2577" max="2577" width="8.625" style="33" customWidth="1"/>
    <col min="2578" max="2578" width="9.625" style="33" customWidth="1"/>
    <col min="2579" max="2579" width="11.875" style="33" customWidth="1"/>
    <col min="2580" max="2580" width="9.625" style="33" customWidth="1"/>
    <col min="2581" max="2581" width="10.5" style="33" customWidth="1"/>
    <col min="2582" max="2586" width="10" style="33" customWidth="1"/>
    <col min="2587" max="2805" width="8.875" style="33" customWidth="1"/>
    <col min="2806" max="2814" width="9" style="33"/>
    <col min="2815" max="2815" width="9.125" style="33" customWidth="1"/>
    <col min="2816" max="2816" width="18.375" style="33" customWidth="1"/>
    <col min="2817" max="2817" width="7" style="33" customWidth="1"/>
    <col min="2818" max="2818" width="13.125" style="33" customWidth="1"/>
    <col min="2819" max="2819" width="10.75" style="33" customWidth="1"/>
    <col min="2820" max="2820" width="11.25" style="33" customWidth="1"/>
    <col min="2821" max="2821" width="10.25" style="33" customWidth="1"/>
    <col min="2822" max="2822" width="12.625" style="33" customWidth="1"/>
    <col min="2823" max="2823" width="10.25" style="33" customWidth="1"/>
    <col min="2824" max="2824" width="10.375" style="33" customWidth="1"/>
    <col min="2825" max="2825" width="11" style="33" customWidth="1"/>
    <col min="2826" max="2826" width="10.625" style="33" customWidth="1"/>
    <col min="2827" max="2827" width="10" style="33" customWidth="1"/>
    <col min="2828" max="2828" width="8.5" style="33" customWidth="1"/>
    <col min="2829" max="2829" width="9.5" style="33" customWidth="1"/>
    <col min="2830" max="2830" width="9.625" style="33" customWidth="1"/>
    <col min="2831" max="2831" width="11.875" style="33" customWidth="1"/>
    <col min="2832" max="2832" width="9.625" style="33" customWidth="1"/>
    <col min="2833" max="2833" width="8.625" style="33" customWidth="1"/>
    <col min="2834" max="2834" width="9.625" style="33" customWidth="1"/>
    <col min="2835" max="2835" width="11.875" style="33" customWidth="1"/>
    <col min="2836" max="2836" width="9.625" style="33" customWidth="1"/>
    <col min="2837" max="2837" width="10.5" style="33" customWidth="1"/>
    <col min="2838" max="2842" width="10" style="33" customWidth="1"/>
    <col min="2843" max="3061" width="8.875" style="33" customWidth="1"/>
    <col min="3062" max="3070" width="9" style="33"/>
    <col min="3071" max="3071" width="9.125" style="33" customWidth="1"/>
    <col min="3072" max="3072" width="18.375" style="33" customWidth="1"/>
    <col min="3073" max="3073" width="7" style="33" customWidth="1"/>
    <col min="3074" max="3074" width="13.125" style="33" customWidth="1"/>
    <col min="3075" max="3075" width="10.75" style="33" customWidth="1"/>
    <col min="3076" max="3076" width="11.25" style="33" customWidth="1"/>
    <col min="3077" max="3077" width="10.25" style="33" customWidth="1"/>
    <col min="3078" max="3078" width="12.625" style="33" customWidth="1"/>
    <col min="3079" max="3079" width="10.25" style="33" customWidth="1"/>
    <col min="3080" max="3080" width="10.375" style="33" customWidth="1"/>
    <col min="3081" max="3081" width="11" style="33" customWidth="1"/>
    <col min="3082" max="3082" width="10.625" style="33" customWidth="1"/>
    <col min="3083" max="3083" width="10" style="33" customWidth="1"/>
    <col min="3084" max="3084" width="8.5" style="33" customWidth="1"/>
    <col min="3085" max="3085" width="9.5" style="33" customWidth="1"/>
    <col min="3086" max="3086" width="9.625" style="33" customWidth="1"/>
    <col min="3087" max="3087" width="11.875" style="33" customWidth="1"/>
    <col min="3088" max="3088" width="9.625" style="33" customWidth="1"/>
    <col min="3089" max="3089" width="8.625" style="33" customWidth="1"/>
    <col min="3090" max="3090" width="9.625" style="33" customWidth="1"/>
    <col min="3091" max="3091" width="11.875" style="33" customWidth="1"/>
    <col min="3092" max="3092" width="9.625" style="33" customWidth="1"/>
    <col min="3093" max="3093" width="10.5" style="33" customWidth="1"/>
    <col min="3094" max="3098" width="10" style="33" customWidth="1"/>
    <col min="3099" max="3317" width="8.875" style="33" customWidth="1"/>
    <col min="3318" max="3326" width="9" style="33"/>
    <col min="3327" max="3327" width="9.125" style="33" customWidth="1"/>
    <col min="3328" max="3328" width="18.375" style="33" customWidth="1"/>
    <col min="3329" max="3329" width="7" style="33" customWidth="1"/>
    <col min="3330" max="3330" width="13.125" style="33" customWidth="1"/>
    <col min="3331" max="3331" width="10.75" style="33" customWidth="1"/>
    <col min="3332" max="3332" width="11.25" style="33" customWidth="1"/>
    <col min="3333" max="3333" width="10.25" style="33" customWidth="1"/>
    <col min="3334" max="3334" width="12.625" style="33" customWidth="1"/>
    <col min="3335" max="3335" width="10.25" style="33" customWidth="1"/>
    <col min="3336" max="3336" width="10.375" style="33" customWidth="1"/>
    <col min="3337" max="3337" width="11" style="33" customWidth="1"/>
    <col min="3338" max="3338" width="10.625" style="33" customWidth="1"/>
    <col min="3339" max="3339" width="10" style="33" customWidth="1"/>
    <col min="3340" max="3340" width="8.5" style="33" customWidth="1"/>
    <col min="3341" max="3341" width="9.5" style="33" customWidth="1"/>
    <col min="3342" max="3342" width="9.625" style="33" customWidth="1"/>
    <col min="3343" max="3343" width="11.875" style="33" customWidth="1"/>
    <col min="3344" max="3344" width="9.625" style="33" customWidth="1"/>
    <col min="3345" max="3345" width="8.625" style="33" customWidth="1"/>
    <col min="3346" max="3346" width="9.625" style="33" customWidth="1"/>
    <col min="3347" max="3347" width="11.875" style="33" customWidth="1"/>
    <col min="3348" max="3348" width="9.625" style="33" customWidth="1"/>
    <col min="3349" max="3349" width="10.5" style="33" customWidth="1"/>
    <col min="3350" max="3354" width="10" style="33" customWidth="1"/>
    <col min="3355" max="3573" width="8.875" style="33" customWidth="1"/>
    <col min="3574" max="3582" width="9" style="33"/>
    <col min="3583" max="3583" width="9.125" style="33" customWidth="1"/>
    <col min="3584" max="3584" width="18.375" style="33" customWidth="1"/>
    <col min="3585" max="3585" width="7" style="33" customWidth="1"/>
    <col min="3586" max="3586" width="13.125" style="33" customWidth="1"/>
    <col min="3587" max="3587" width="10.75" style="33" customWidth="1"/>
    <col min="3588" max="3588" width="11.25" style="33" customWidth="1"/>
    <col min="3589" max="3589" width="10.25" style="33" customWidth="1"/>
    <col min="3590" max="3590" width="12.625" style="33" customWidth="1"/>
    <col min="3591" max="3591" width="10.25" style="33" customWidth="1"/>
    <col min="3592" max="3592" width="10.375" style="33" customWidth="1"/>
    <col min="3593" max="3593" width="11" style="33" customWidth="1"/>
    <col min="3594" max="3594" width="10.625" style="33" customWidth="1"/>
    <col min="3595" max="3595" width="10" style="33" customWidth="1"/>
    <col min="3596" max="3596" width="8.5" style="33" customWidth="1"/>
    <col min="3597" max="3597" width="9.5" style="33" customWidth="1"/>
    <col min="3598" max="3598" width="9.625" style="33" customWidth="1"/>
    <col min="3599" max="3599" width="11.875" style="33" customWidth="1"/>
    <col min="3600" max="3600" width="9.625" style="33" customWidth="1"/>
    <col min="3601" max="3601" width="8.625" style="33" customWidth="1"/>
    <col min="3602" max="3602" width="9.625" style="33" customWidth="1"/>
    <col min="3603" max="3603" width="11.875" style="33" customWidth="1"/>
    <col min="3604" max="3604" width="9.625" style="33" customWidth="1"/>
    <col min="3605" max="3605" width="10.5" style="33" customWidth="1"/>
    <col min="3606" max="3610" width="10" style="33" customWidth="1"/>
    <col min="3611" max="3829" width="8.875" style="33" customWidth="1"/>
    <col min="3830" max="3838" width="9" style="33"/>
    <col min="3839" max="3839" width="9.125" style="33" customWidth="1"/>
    <col min="3840" max="3840" width="18.375" style="33" customWidth="1"/>
    <col min="3841" max="3841" width="7" style="33" customWidth="1"/>
    <col min="3842" max="3842" width="13.125" style="33" customWidth="1"/>
    <col min="3843" max="3843" width="10.75" style="33" customWidth="1"/>
    <col min="3844" max="3844" width="11.25" style="33" customWidth="1"/>
    <col min="3845" max="3845" width="10.25" style="33" customWidth="1"/>
    <col min="3846" max="3846" width="12.625" style="33" customWidth="1"/>
    <col min="3847" max="3847" width="10.25" style="33" customWidth="1"/>
    <col min="3848" max="3848" width="10.375" style="33" customWidth="1"/>
    <col min="3849" max="3849" width="11" style="33" customWidth="1"/>
    <col min="3850" max="3850" width="10.625" style="33" customWidth="1"/>
    <col min="3851" max="3851" width="10" style="33" customWidth="1"/>
    <col min="3852" max="3852" width="8.5" style="33" customWidth="1"/>
    <col min="3853" max="3853" width="9.5" style="33" customWidth="1"/>
    <col min="3854" max="3854" width="9.625" style="33" customWidth="1"/>
    <col min="3855" max="3855" width="11.875" style="33" customWidth="1"/>
    <col min="3856" max="3856" width="9.625" style="33" customWidth="1"/>
    <col min="3857" max="3857" width="8.625" style="33" customWidth="1"/>
    <col min="3858" max="3858" width="9.625" style="33" customWidth="1"/>
    <col min="3859" max="3859" width="11.875" style="33" customWidth="1"/>
    <col min="3860" max="3860" width="9.625" style="33" customWidth="1"/>
    <col min="3861" max="3861" width="10.5" style="33" customWidth="1"/>
    <col min="3862" max="3866" width="10" style="33" customWidth="1"/>
    <col min="3867" max="4085" width="8.875" style="33" customWidth="1"/>
    <col min="4086" max="4094" width="9" style="33"/>
    <col min="4095" max="4095" width="9.125" style="33" customWidth="1"/>
    <col min="4096" max="4096" width="18.375" style="33" customWidth="1"/>
    <col min="4097" max="4097" width="7" style="33" customWidth="1"/>
    <col min="4098" max="4098" width="13.125" style="33" customWidth="1"/>
    <col min="4099" max="4099" width="10.75" style="33" customWidth="1"/>
    <col min="4100" max="4100" width="11.25" style="33" customWidth="1"/>
    <col min="4101" max="4101" width="10.25" style="33" customWidth="1"/>
    <col min="4102" max="4102" width="12.625" style="33" customWidth="1"/>
    <col min="4103" max="4103" width="10.25" style="33" customWidth="1"/>
    <col min="4104" max="4104" width="10.375" style="33" customWidth="1"/>
    <col min="4105" max="4105" width="11" style="33" customWidth="1"/>
    <col min="4106" max="4106" width="10.625" style="33" customWidth="1"/>
    <col min="4107" max="4107" width="10" style="33" customWidth="1"/>
    <col min="4108" max="4108" width="8.5" style="33" customWidth="1"/>
    <col min="4109" max="4109" width="9.5" style="33" customWidth="1"/>
    <col min="4110" max="4110" width="9.625" style="33" customWidth="1"/>
    <col min="4111" max="4111" width="11.875" style="33" customWidth="1"/>
    <col min="4112" max="4112" width="9.625" style="33" customWidth="1"/>
    <col min="4113" max="4113" width="8.625" style="33" customWidth="1"/>
    <col min="4114" max="4114" width="9.625" style="33" customWidth="1"/>
    <col min="4115" max="4115" width="11.875" style="33" customWidth="1"/>
    <col min="4116" max="4116" width="9.625" style="33" customWidth="1"/>
    <col min="4117" max="4117" width="10.5" style="33" customWidth="1"/>
    <col min="4118" max="4122" width="10" style="33" customWidth="1"/>
    <col min="4123" max="4341" width="8.875" style="33" customWidth="1"/>
    <col min="4342" max="4350" width="9" style="33"/>
    <col min="4351" max="4351" width="9.125" style="33" customWidth="1"/>
    <col min="4352" max="4352" width="18.375" style="33" customWidth="1"/>
    <col min="4353" max="4353" width="7" style="33" customWidth="1"/>
    <col min="4354" max="4354" width="13.125" style="33" customWidth="1"/>
    <col min="4355" max="4355" width="10.75" style="33" customWidth="1"/>
    <col min="4356" max="4356" width="11.25" style="33" customWidth="1"/>
    <col min="4357" max="4357" width="10.25" style="33" customWidth="1"/>
    <col min="4358" max="4358" width="12.625" style="33" customWidth="1"/>
    <col min="4359" max="4359" width="10.25" style="33" customWidth="1"/>
    <col min="4360" max="4360" width="10.375" style="33" customWidth="1"/>
    <col min="4361" max="4361" width="11" style="33" customWidth="1"/>
    <col min="4362" max="4362" width="10.625" style="33" customWidth="1"/>
    <col min="4363" max="4363" width="10" style="33" customWidth="1"/>
    <col min="4364" max="4364" width="8.5" style="33" customWidth="1"/>
    <col min="4365" max="4365" width="9.5" style="33" customWidth="1"/>
    <col min="4366" max="4366" width="9.625" style="33" customWidth="1"/>
    <col min="4367" max="4367" width="11.875" style="33" customWidth="1"/>
    <col min="4368" max="4368" width="9.625" style="33" customWidth="1"/>
    <col min="4369" max="4369" width="8.625" style="33" customWidth="1"/>
    <col min="4370" max="4370" width="9.625" style="33" customWidth="1"/>
    <col min="4371" max="4371" width="11.875" style="33" customWidth="1"/>
    <col min="4372" max="4372" width="9.625" style="33" customWidth="1"/>
    <col min="4373" max="4373" width="10.5" style="33" customWidth="1"/>
    <col min="4374" max="4378" width="10" style="33" customWidth="1"/>
    <col min="4379" max="4597" width="8.875" style="33" customWidth="1"/>
    <col min="4598" max="4606" width="9" style="33"/>
    <col min="4607" max="4607" width="9.125" style="33" customWidth="1"/>
    <col min="4608" max="4608" width="18.375" style="33" customWidth="1"/>
    <col min="4609" max="4609" width="7" style="33" customWidth="1"/>
    <col min="4610" max="4610" width="13.125" style="33" customWidth="1"/>
    <col min="4611" max="4611" width="10.75" style="33" customWidth="1"/>
    <col min="4612" max="4612" width="11.25" style="33" customWidth="1"/>
    <col min="4613" max="4613" width="10.25" style="33" customWidth="1"/>
    <col min="4614" max="4614" width="12.625" style="33" customWidth="1"/>
    <col min="4615" max="4615" width="10.25" style="33" customWidth="1"/>
    <col min="4616" max="4616" width="10.375" style="33" customWidth="1"/>
    <col min="4617" max="4617" width="11" style="33" customWidth="1"/>
    <col min="4618" max="4618" width="10.625" style="33" customWidth="1"/>
    <col min="4619" max="4619" width="10" style="33" customWidth="1"/>
    <col min="4620" max="4620" width="8.5" style="33" customWidth="1"/>
    <col min="4621" max="4621" width="9.5" style="33" customWidth="1"/>
    <col min="4622" max="4622" width="9.625" style="33" customWidth="1"/>
    <col min="4623" max="4623" width="11.875" style="33" customWidth="1"/>
    <col min="4624" max="4624" width="9.625" style="33" customWidth="1"/>
    <col min="4625" max="4625" width="8.625" style="33" customWidth="1"/>
    <col min="4626" max="4626" width="9.625" style="33" customWidth="1"/>
    <col min="4627" max="4627" width="11.875" style="33" customWidth="1"/>
    <col min="4628" max="4628" width="9.625" style="33" customWidth="1"/>
    <col min="4629" max="4629" width="10.5" style="33" customWidth="1"/>
    <col min="4630" max="4634" width="10" style="33" customWidth="1"/>
    <col min="4635" max="4853" width="8.875" style="33" customWidth="1"/>
    <col min="4854" max="4862" width="9" style="33"/>
    <col min="4863" max="4863" width="9.125" style="33" customWidth="1"/>
    <col min="4864" max="4864" width="18.375" style="33" customWidth="1"/>
    <col min="4865" max="4865" width="7" style="33" customWidth="1"/>
    <col min="4866" max="4866" width="13.125" style="33" customWidth="1"/>
    <col min="4867" max="4867" width="10.75" style="33" customWidth="1"/>
    <col min="4868" max="4868" width="11.25" style="33" customWidth="1"/>
    <col min="4869" max="4869" width="10.25" style="33" customWidth="1"/>
    <col min="4870" max="4870" width="12.625" style="33" customWidth="1"/>
    <col min="4871" max="4871" width="10.25" style="33" customWidth="1"/>
    <col min="4872" max="4872" width="10.375" style="33" customWidth="1"/>
    <col min="4873" max="4873" width="11" style="33" customWidth="1"/>
    <col min="4874" max="4874" width="10.625" style="33" customWidth="1"/>
    <col min="4875" max="4875" width="10" style="33" customWidth="1"/>
    <col min="4876" max="4876" width="8.5" style="33" customWidth="1"/>
    <col min="4877" max="4877" width="9.5" style="33" customWidth="1"/>
    <col min="4878" max="4878" width="9.625" style="33" customWidth="1"/>
    <col min="4879" max="4879" width="11.875" style="33" customWidth="1"/>
    <col min="4880" max="4880" width="9.625" style="33" customWidth="1"/>
    <col min="4881" max="4881" width="8.625" style="33" customWidth="1"/>
    <col min="4882" max="4882" width="9.625" style="33" customWidth="1"/>
    <col min="4883" max="4883" width="11.875" style="33" customWidth="1"/>
    <col min="4884" max="4884" width="9.625" style="33" customWidth="1"/>
    <col min="4885" max="4885" width="10.5" style="33" customWidth="1"/>
    <col min="4886" max="4890" width="10" style="33" customWidth="1"/>
    <col min="4891" max="5109" width="8.875" style="33" customWidth="1"/>
    <col min="5110" max="5118" width="9" style="33"/>
    <col min="5119" max="5119" width="9.125" style="33" customWidth="1"/>
    <col min="5120" max="5120" width="18.375" style="33" customWidth="1"/>
    <col min="5121" max="5121" width="7" style="33" customWidth="1"/>
    <col min="5122" max="5122" width="13.125" style="33" customWidth="1"/>
    <col min="5123" max="5123" width="10.75" style="33" customWidth="1"/>
    <col min="5124" max="5124" width="11.25" style="33" customWidth="1"/>
    <col min="5125" max="5125" width="10.25" style="33" customWidth="1"/>
    <col min="5126" max="5126" width="12.625" style="33" customWidth="1"/>
    <col min="5127" max="5127" width="10.25" style="33" customWidth="1"/>
    <col min="5128" max="5128" width="10.375" style="33" customWidth="1"/>
    <col min="5129" max="5129" width="11" style="33" customWidth="1"/>
    <col min="5130" max="5130" width="10.625" style="33" customWidth="1"/>
    <col min="5131" max="5131" width="10" style="33" customWidth="1"/>
    <col min="5132" max="5132" width="8.5" style="33" customWidth="1"/>
    <col min="5133" max="5133" width="9.5" style="33" customWidth="1"/>
    <col min="5134" max="5134" width="9.625" style="33" customWidth="1"/>
    <col min="5135" max="5135" width="11.875" style="33" customWidth="1"/>
    <col min="5136" max="5136" width="9.625" style="33" customWidth="1"/>
    <col min="5137" max="5137" width="8.625" style="33" customWidth="1"/>
    <col min="5138" max="5138" width="9.625" style="33" customWidth="1"/>
    <col min="5139" max="5139" width="11.875" style="33" customWidth="1"/>
    <col min="5140" max="5140" width="9.625" style="33" customWidth="1"/>
    <col min="5141" max="5141" width="10.5" style="33" customWidth="1"/>
    <col min="5142" max="5146" width="10" style="33" customWidth="1"/>
    <col min="5147" max="5365" width="8.875" style="33" customWidth="1"/>
    <col min="5366" max="5374" width="9" style="33"/>
    <col min="5375" max="5375" width="9.125" style="33" customWidth="1"/>
    <col min="5376" max="5376" width="18.375" style="33" customWidth="1"/>
    <col min="5377" max="5377" width="7" style="33" customWidth="1"/>
    <col min="5378" max="5378" width="13.125" style="33" customWidth="1"/>
    <col min="5379" max="5379" width="10.75" style="33" customWidth="1"/>
    <col min="5380" max="5380" width="11.25" style="33" customWidth="1"/>
    <col min="5381" max="5381" width="10.25" style="33" customWidth="1"/>
    <col min="5382" max="5382" width="12.625" style="33" customWidth="1"/>
    <col min="5383" max="5383" width="10.25" style="33" customWidth="1"/>
    <col min="5384" max="5384" width="10.375" style="33" customWidth="1"/>
    <col min="5385" max="5385" width="11" style="33" customWidth="1"/>
    <col min="5386" max="5386" width="10.625" style="33" customWidth="1"/>
    <col min="5387" max="5387" width="10" style="33" customWidth="1"/>
    <col min="5388" max="5388" width="8.5" style="33" customWidth="1"/>
    <col min="5389" max="5389" width="9.5" style="33" customWidth="1"/>
    <col min="5390" max="5390" width="9.625" style="33" customWidth="1"/>
    <col min="5391" max="5391" width="11.875" style="33" customWidth="1"/>
    <col min="5392" max="5392" width="9.625" style="33" customWidth="1"/>
    <col min="5393" max="5393" width="8.625" style="33" customWidth="1"/>
    <col min="5394" max="5394" width="9.625" style="33" customWidth="1"/>
    <col min="5395" max="5395" width="11.875" style="33" customWidth="1"/>
    <col min="5396" max="5396" width="9.625" style="33" customWidth="1"/>
    <col min="5397" max="5397" width="10.5" style="33" customWidth="1"/>
    <col min="5398" max="5402" width="10" style="33" customWidth="1"/>
    <col min="5403" max="5621" width="8.875" style="33" customWidth="1"/>
    <col min="5622" max="5630" width="9" style="33"/>
    <col min="5631" max="5631" width="9.125" style="33" customWidth="1"/>
    <col min="5632" max="5632" width="18.375" style="33" customWidth="1"/>
    <col min="5633" max="5633" width="7" style="33" customWidth="1"/>
    <col min="5634" max="5634" width="13.125" style="33" customWidth="1"/>
    <col min="5635" max="5635" width="10.75" style="33" customWidth="1"/>
    <col min="5636" max="5636" width="11.25" style="33" customWidth="1"/>
    <col min="5637" max="5637" width="10.25" style="33" customWidth="1"/>
    <col min="5638" max="5638" width="12.625" style="33" customWidth="1"/>
    <col min="5639" max="5639" width="10.25" style="33" customWidth="1"/>
    <col min="5640" max="5640" width="10.375" style="33" customWidth="1"/>
    <col min="5641" max="5641" width="11" style="33" customWidth="1"/>
    <col min="5642" max="5642" width="10.625" style="33" customWidth="1"/>
    <col min="5643" max="5643" width="10" style="33" customWidth="1"/>
    <col min="5644" max="5644" width="8.5" style="33" customWidth="1"/>
    <col min="5645" max="5645" width="9.5" style="33" customWidth="1"/>
    <col min="5646" max="5646" width="9.625" style="33" customWidth="1"/>
    <col min="5647" max="5647" width="11.875" style="33" customWidth="1"/>
    <col min="5648" max="5648" width="9.625" style="33" customWidth="1"/>
    <col min="5649" max="5649" width="8.625" style="33" customWidth="1"/>
    <col min="5650" max="5650" width="9.625" style="33" customWidth="1"/>
    <col min="5651" max="5651" width="11.875" style="33" customWidth="1"/>
    <col min="5652" max="5652" width="9.625" style="33" customWidth="1"/>
    <col min="5653" max="5653" width="10.5" style="33" customWidth="1"/>
    <col min="5654" max="5658" width="10" style="33" customWidth="1"/>
    <col min="5659" max="5877" width="8.875" style="33" customWidth="1"/>
    <col min="5878" max="5886" width="9" style="33"/>
    <col min="5887" max="5887" width="9.125" style="33" customWidth="1"/>
    <col min="5888" max="5888" width="18.375" style="33" customWidth="1"/>
    <col min="5889" max="5889" width="7" style="33" customWidth="1"/>
    <col min="5890" max="5890" width="13.125" style="33" customWidth="1"/>
    <col min="5891" max="5891" width="10.75" style="33" customWidth="1"/>
    <col min="5892" max="5892" width="11.25" style="33" customWidth="1"/>
    <col min="5893" max="5893" width="10.25" style="33" customWidth="1"/>
    <col min="5894" max="5894" width="12.625" style="33" customWidth="1"/>
    <col min="5895" max="5895" width="10.25" style="33" customWidth="1"/>
    <col min="5896" max="5896" width="10.375" style="33" customWidth="1"/>
    <col min="5897" max="5897" width="11" style="33" customWidth="1"/>
    <col min="5898" max="5898" width="10.625" style="33" customWidth="1"/>
    <col min="5899" max="5899" width="10" style="33" customWidth="1"/>
    <col min="5900" max="5900" width="8.5" style="33" customWidth="1"/>
    <col min="5901" max="5901" width="9.5" style="33" customWidth="1"/>
    <col min="5902" max="5902" width="9.625" style="33" customWidth="1"/>
    <col min="5903" max="5903" width="11.875" style="33" customWidth="1"/>
    <col min="5904" max="5904" width="9.625" style="33" customWidth="1"/>
    <col min="5905" max="5905" width="8.625" style="33" customWidth="1"/>
    <col min="5906" max="5906" width="9.625" style="33" customWidth="1"/>
    <col min="5907" max="5907" width="11.875" style="33" customWidth="1"/>
    <col min="5908" max="5908" width="9.625" style="33" customWidth="1"/>
    <col min="5909" max="5909" width="10.5" style="33" customWidth="1"/>
    <col min="5910" max="5914" width="10" style="33" customWidth="1"/>
    <col min="5915" max="6133" width="8.875" style="33" customWidth="1"/>
    <col min="6134" max="6142" width="9" style="33"/>
    <col min="6143" max="6143" width="9.125" style="33" customWidth="1"/>
    <col min="6144" max="6144" width="18.375" style="33" customWidth="1"/>
    <col min="6145" max="6145" width="7" style="33" customWidth="1"/>
    <col min="6146" max="6146" width="13.125" style="33" customWidth="1"/>
    <col min="6147" max="6147" width="10.75" style="33" customWidth="1"/>
    <col min="6148" max="6148" width="11.25" style="33" customWidth="1"/>
    <col min="6149" max="6149" width="10.25" style="33" customWidth="1"/>
    <col min="6150" max="6150" width="12.625" style="33" customWidth="1"/>
    <col min="6151" max="6151" width="10.25" style="33" customWidth="1"/>
    <col min="6152" max="6152" width="10.375" style="33" customWidth="1"/>
    <col min="6153" max="6153" width="11" style="33" customWidth="1"/>
    <col min="6154" max="6154" width="10.625" style="33" customWidth="1"/>
    <col min="6155" max="6155" width="10" style="33" customWidth="1"/>
    <col min="6156" max="6156" width="8.5" style="33" customWidth="1"/>
    <col min="6157" max="6157" width="9.5" style="33" customWidth="1"/>
    <col min="6158" max="6158" width="9.625" style="33" customWidth="1"/>
    <col min="6159" max="6159" width="11.875" style="33" customWidth="1"/>
    <col min="6160" max="6160" width="9.625" style="33" customWidth="1"/>
    <col min="6161" max="6161" width="8.625" style="33" customWidth="1"/>
    <col min="6162" max="6162" width="9.625" style="33" customWidth="1"/>
    <col min="6163" max="6163" width="11.875" style="33" customWidth="1"/>
    <col min="6164" max="6164" width="9.625" style="33" customWidth="1"/>
    <col min="6165" max="6165" width="10.5" style="33" customWidth="1"/>
    <col min="6166" max="6170" width="10" style="33" customWidth="1"/>
    <col min="6171" max="6389" width="8.875" style="33" customWidth="1"/>
    <col min="6390" max="6398" width="9" style="33"/>
    <col min="6399" max="6399" width="9.125" style="33" customWidth="1"/>
    <col min="6400" max="6400" width="18.375" style="33" customWidth="1"/>
    <col min="6401" max="6401" width="7" style="33" customWidth="1"/>
    <col min="6402" max="6402" width="13.125" style="33" customWidth="1"/>
    <col min="6403" max="6403" width="10.75" style="33" customWidth="1"/>
    <col min="6404" max="6404" width="11.25" style="33" customWidth="1"/>
    <col min="6405" max="6405" width="10.25" style="33" customWidth="1"/>
    <col min="6406" max="6406" width="12.625" style="33" customWidth="1"/>
    <col min="6407" max="6407" width="10.25" style="33" customWidth="1"/>
    <col min="6408" max="6408" width="10.375" style="33" customWidth="1"/>
    <col min="6409" max="6409" width="11" style="33" customWidth="1"/>
    <col min="6410" max="6410" width="10.625" style="33" customWidth="1"/>
    <col min="6411" max="6411" width="10" style="33" customWidth="1"/>
    <col min="6412" max="6412" width="8.5" style="33" customWidth="1"/>
    <col min="6413" max="6413" width="9.5" style="33" customWidth="1"/>
    <col min="6414" max="6414" width="9.625" style="33" customWidth="1"/>
    <col min="6415" max="6415" width="11.875" style="33" customWidth="1"/>
    <col min="6416" max="6416" width="9.625" style="33" customWidth="1"/>
    <col min="6417" max="6417" width="8.625" style="33" customWidth="1"/>
    <col min="6418" max="6418" width="9.625" style="33" customWidth="1"/>
    <col min="6419" max="6419" width="11.875" style="33" customWidth="1"/>
    <col min="6420" max="6420" width="9.625" style="33" customWidth="1"/>
    <col min="6421" max="6421" width="10.5" style="33" customWidth="1"/>
    <col min="6422" max="6426" width="10" style="33" customWidth="1"/>
    <col min="6427" max="6645" width="8.875" style="33" customWidth="1"/>
    <col min="6646" max="6654" width="9" style="33"/>
    <col min="6655" max="6655" width="9.125" style="33" customWidth="1"/>
    <col min="6656" max="6656" width="18.375" style="33" customWidth="1"/>
    <col min="6657" max="6657" width="7" style="33" customWidth="1"/>
    <col min="6658" max="6658" width="13.125" style="33" customWidth="1"/>
    <col min="6659" max="6659" width="10.75" style="33" customWidth="1"/>
    <col min="6660" max="6660" width="11.25" style="33" customWidth="1"/>
    <col min="6661" max="6661" width="10.25" style="33" customWidth="1"/>
    <col min="6662" max="6662" width="12.625" style="33" customWidth="1"/>
    <col min="6663" max="6663" width="10.25" style="33" customWidth="1"/>
    <col min="6664" max="6664" width="10.375" style="33" customWidth="1"/>
    <col min="6665" max="6665" width="11" style="33" customWidth="1"/>
    <col min="6666" max="6666" width="10.625" style="33" customWidth="1"/>
    <col min="6667" max="6667" width="10" style="33" customWidth="1"/>
    <col min="6668" max="6668" width="8.5" style="33" customWidth="1"/>
    <col min="6669" max="6669" width="9.5" style="33" customWidth="1"/>
    <col min="6670" max="6670" width="9.625" style="33" customWidth="1"/>
    <col min="6671" max="6671" width="11.875" style="33" customWidth="1"/>
    <col min="6672" max="6672" width="9.625" style="33" customWidth="1"/>
    <col min="6673" max="6673" width="8.625" style="33" customWidth="1"/>
    <col min="6674" max="6674" width="9.625" style="33" customWidth="1"/>
    <col min="6675" max="6675" width="11.875" style="33" customWidth="1"/>
    <col min="6676" max="6676" width="9.625" style="33" customWidth="1"/>
    <col min="6677" max="6677" width="10.5" style="33" customWidth="1"/>
    <col min="6678" max="6682" width="10" style="33" customWidth="1"/>
    <col min="6683" max="6901" width="8.875" style="33" customWidth="1"/>
    <col min="6902" max="6910" width="9" style="33"/>
    <col min="6911" max="6911" width="9.125" style="33" customWidth="1"/>
    <col min="6912" max="6912" width="18.375" style="33" customWidth="1"/>
    <col min="6913" max="6913" width="7" style="33" customWidth="1"/>
    <col min="6914" max="6914" width="13.125" style="33" customWidth="1"/>
    <col min="6915" max="6915" width="10.75" style="33" customWidth="1"/>
    <col min="6916" max="6916" width="11.25" style="33" customWidth="1"/>
    <col min="6917" max="6917" width="10.25" style="33" customWidth="1"/>
    <col min="6918" max="6918" width="12.625" style="33" customWidth="1"/>
    <col min="6919" max="6919" width="10.25" style="33" customWidth="1"/>
    <col min="6920" max="6920" width="10.375" style="33" customWidth="1"/>
    <col min="6921" max="6921" width="11" style="33" customWidth="1"/>
    <col min="6922" max="6922" width="10.625" style="33" customWidth="1"/>
    <col min="6923" max="6923" width="10" style="33" customWidth="1"/>
    <col min="6924" max="6924" width="8.5" style="33" customWidth="1"/>
    <col min="6925" max="6925" width="9.5" style="33" customWidth="1"/>
    <col min="6926" max="6926" width="9.625" style="33" customWidth="1"/>
    <col min="6927" max="6927" width="11.875" style="33" customWidth="1"/>
    <col min="6928" max="6928" width="9.625" style="33" customWidth="1"/>
    <col min="6929" max="6929" width="8.625" style="33" customWidth="1"/>
    <col min="6930" max="6930" width="9.625" style="33" customWidth="1"/>
    <col min="6931" max="6931" width="11.875" style="33" customWidth="1"/>
    <col min="6932" max="6932" width="9.625" style="33" customWidth="1"/>
    <col min="6933" max="6933" width="10.5" style="33" customWidth="1"/>
    <col min="6934" max="6938" width="10" style="33" customWidth="1"/>
    <col min="6939" max="7157" width="8.875" style="33" customWidth="1"/>
    <col min="7158" max="7166" width="9" style="33"/>
    <col min="7167" max="7167" width="9.125" style="33" customWidth="1"/>
    <col min="7168" max="7168" width="18.375" style="33" customWidth="1"/>
    <col min="7169" max="7169" width="7" style="33" customWidth="1"/>
    <col min="7170" max="7170" width="13.125" style="33" customWidth="1"/>
    <col min="7171" max="7171" width="10.75" style="33" customWidth="1"/>
    <col min="7172" max="7172" width="11.25" style="33" customWidth="1"/>
    <col min="7173" max="7173" width="10.25" style="33" customWidth="1"/>
    <col min="7174" max="7174" width="12.625" style="33" customWidth="1"/>
    <col min="7175" max="7175" width="10.25" style="33" customWidth="1"/>
    <col min="7176" max="7176" width="10.375" style="33" customWidth="1"/>
    <col min="7177" max="7177" width="11" style="33" customWidth="1"/>
    <col min="7178" max="7178" width="10.625" style="33" customWidth="1"/>
    <col min="7179" max="7179" width="10" style="33" customWidth="1"/>
    <col min="7180" max="7180" width="8.5" style="33" customWidth="1"/>
    <col min="7181" max="7181" width="9.5" style="33" customWidth="1"/>
    <col min="7182" max="7182" width="9.625" style="33" customWidth="1"/>
    <col min="7183" max="7183" width="11.875" style="33" customWidth="1"/>
    <col min="7184" max="7184" width="9.625" style="33" customWidth="1"/>
    <col min="7185" max="7185" width="8.625" style="33" customWidth="1"/>
    <col min="7186" max="7186" width="9.625" style="33" customWidth="1"/>
    <col min="7187" max="7187" width="11.875" style="33" customWidth="1"/>
    <col min="7188" max="7188" width="9.625" style="33" customWidth="1"/>
    <col min="7189" max="7189" width="10.5" style="33" customWidth="1"/>
    <col min="7190" max="7194" width="10" style="33" customWidth="1"/>
    <col min="7195" max="7413" width="8.875" style="33" customWidth="1"/>
    <col min="7414" max="7422" width="9" style="33"/>
    <col min="7423" max="7423" width="9.125" style="33" customWidth="1"/>
    <col min="7424" max="7424" width="18.375" style="33" customWidth="1"/>
    <col min="7425" max="7425" width="7" style="33" customWidth="1"/>
    <col min="7426" max="7426" width="13.125" style="33" customWidth="1"/>
    <col min="7427" max="7427" width="10.75" style="33" customWidth="1"/>
    <col min="7428" max="7428" width="11.25" style="33" customWidth="1"/>
    <col min="7429" max="7429" width="10.25" style="33" customWidth="1"/>
    <col min="7430" max="7430" width="12.625" style="33" customWidth="1"/>
    <col min="7431" max="7431" width="10.25" style="33" customWidth="1"/>
    <col min="7432" max="7432" width="10.375" style="33" customWidth="1"/>
    <col min="7433" max="7433" width="11" style="33" customWidth="1"/>
    <col min="7434" max="7434" width="10.625" style="33" customWidth="1"/>
    <col min="7435" max="7435" width="10" style="33" customWidth="1"/>
    <col min="7436" max="7436" width="8.5" style="33" customWidth="1"/>
    <col min="7437" max="7437" width="9.5" style="33" customWidth="1"/>
    <col min="7438" max="7438" width="9.625" style="33" customWidth="1"/>
    <col min="7439" max="7439" width="11.875" style="33" customWidth="1"/>
    <col min="7440" max="7440" width="9.625" style="33" customWidth="1"/>
    <col min="7441" max="7441" width="8.625" style="33" customWidth="1"/>
    <col min="7442" max="7442" width="9.625" style="33" customWidth="1"/>
    <col min="7443" max="7443" width="11.875" style="33" customWidth="1"/>
    <col min="7444" max="7444" width="9.625" style="33" customWidth="1"/>
    <col min="7445" max="7445" width="10.5" style="33" customWidth="1"/>
    <col min="7446" max="7450" width="10" style="33" customWidth="1"/>
    <col min="7451" max="7669" width="8.875" style="33" customWidth="1"/>
    <col min="7670" max="7678" width="9" style="33"/>
    <col min="7679" max="7679" width="9.125" style="33" customWidth="1"/>
    <col min="7680" max="7680" width="18.375" style="33" customWidth="1"/>
    <col min="7681" max="7681" width="7" style="33" customWidth="1"/>
    <col min="7682" max="7682" width="13.125" style="33" customWidth="1"/>
    <col min="7683" max="7683" width="10.75" style="33" customWidth="1"/>
    <col min="7684" max="7684" width="11.25" style="33" customWidth="1"/>
    <col min="7685" max="7685" width="10.25" style="33" customWidth="1"/>
    <col min="7686" max="7686" width="12.625" style="33" customWidth="1"/>
    <col min="7687" max="7687" width="10.25" style="33" customWidth="1"/>
    <col min="7688" max="7688" width="10.375" style="33" customWidth="1"/>
    <col min="7689" max="7689" width="11" style="33" customWidth="1"/>
    <col min="7690" max="7690" width="10.625" style="33" customWidth="1"/>
    <col min="7691" max="7691" width="10" style="33" customWidth="1"/>
    <col min="7692" max="7692" width="8.5" style="33" customWidth="1"/>
    <col min="7693" max="7693" width="9.5" style="33" customWidth="1"/>
    <col min="7694" max="7694" width="9.625" style="33" customWidth="1"/>
    <col min="7695" max="7695" width="11.875" style="33" customWidth="1"/>
    <col min="7696" max="7696" width="9.625" style="33" customWidth="1"/>
    <col min="7697" max="7697" width="8.625" style="33" customWidth="1"/>
    <col min="7698" max="7698" width="9.625" style="33" customWidth="1"/>
    <col min="7699" max="7699" width="11.875" style="33" customWidth="1"/>
    <col min="7700" max="7700" width="9.625" style="33" customWidth="1"/>
    <col min="7701" max="7701" width="10.5" style="33" customWidth="1"/>
    <col min="7702" max="7706" width="10" style="33" customWidth="1"/>
    <col min="7707" max="7925" width="8.875" style="33" customWidth="1"/>
    <col min="7926" max="7934" width="9" style="33"/>
    <col min="7935" max="7935" width="9.125" style="33" customWidth="1"/>
    <col min="7936" max="7936" width="18.375" style="33" customWidth="1"/>
    <col min="7937" max="7937" width="7" style="33" customWidth="1"/>
    <col min="7938" max="7938" width="13.125" style="33" customWidth="1"/>
    <col min="7939" max="7939" width="10.75" style="33" customWidth="1"/>
    <col min="7940" max="7940" width="11.25" style="33" customWidth="1"/>
    <col min="7941" max="7941" width="10.25" style="33" customWidth="1"/>
    <col min="7942" max="7942" width="12.625" style="33" customWidth="1"/>
    <col min="7943" max="7943" width="10.25" style="33" customWidth="1"/>
    <col min="7944" max="7944" width="10.375" style="33" customWidth="1"/>
    <col min="7945" max="7945" width="11" style="33" customWidth="1"/>
    <col min="7946" max="7946" width="10.625" style="33" customWidth="1"/>
    <col min="7947" max="7947" width="10" style="33" customWidth="1"/>
    <col min="7948" max="7948" width="8.5" style="33" customWidth="1"/>
    <col min="7949" max="7949" width="9.5" style="33" customWidth="1"/>
    <col min="7950" max="7950" width="9.625" style="33" customWidth="1"/>
    <col min="7951" max="7951" width="11.875" style="33" customWidth="1"/>
    <col min="7952" max="7952" width="9.625" style="33" customWidth="1"/>
    <col min="7953" max="7953" width="8.625" style="33" customWidth="1"/>
    <col min="7954" max="7954" width="9.625" style="33" customWidth="1"/>
    <col min="7955" max="7955" width="11.875" style="33" customWidth="1"/>
    <col min="7956" max="7956" width="9.625" style="33" customWidth="1"/>
    <col min="7957" max="7957" width="10.5" style="33" customWidth="1"/>
    <col min="7958" max="7962" width="10" style="33" customWidth="1"/>
    <col min="7963" max="8181" width="8.875" style="33" customWidth="1"/>
    <col min="8182" max="8190" width="9" style="33"/>
    <col min="8191" max="8191" width="9.125" style="33" customWidth="1"/>
    <col min="8192" max="8192" width="18.375" style="33" customWidth="1"/>
    <col min="8193" max="8193" width="7" style="33" customWidth="1"/>
    <col min="8194" max="8194" width="13.125" style="33" customWidth="1"/>
    <col min="8195" max="8195" width="10.75" style="33" customWidth="1"/>
    <col min="8196" max="8196" width="11.25" style="33" customWidth="1"/>
    <col min="8197" max="8197" width="10.25" style="33" customWidth="1"/>
    <col min="8198" max="8198" width="12.625" style="33" customWidth="1"/>
    <col min="8199" max="8199" width="10.25" style="33" customWidth="1"/>
    <col min="8200" max="8200" width="10.375" style="33" customWidth="1"/>
    <col min="8201" max="8201" width="11" style="33" customWidth="1"/>
    <col min="8202" max="8202" width="10.625" style="33" customWidth="1"/>
    <col min="8203" max="8203" width="10" style="33" customWidth="1"/>
    <col min="8204" max="8204" width="8.5" style="33" customWidth="1"/>
    <col min="8205" max="8205" width="9.5" style="33" customWidth="1"/>
    <col min="8206" max="8206" width="9.625" style="33" customWidth="1"/>
    <col min="8207" max="8207" width="11.875" style="33" customWidth="1"/>
    <col min="8208" max="8208" width="9.625" style="33" customWidth="1"/>
    <col min="8209" max="8209" width="8.625" style="33" customWidth="1"/>
    <col min="8210" max="8210" width="9.625" style="33" customWidth="1"/>
    <col min="8211" max="8211" width="11.875" style="33" customWidth="1"/>
    <col min="8212" max="8212" width="9.625" style="33" customWidth="1"/>
    <col min="8213" max="8213" width="10.5" style="33" customWidth="1"/>
    <col min="8214" max="8218" width="10" style="33" customWidth="1"/>
    <col min="8219" max="8437" width="8.875" style="33" customWidth="1"/>
    <col min="8438" max="8446" width="9" style="33"/>
    <col min="8447" max="8447" width="9.125" style="33" customWidth="1"/>
    <col min="8448" max="8448" width="18.375" style="33" customWidth="1"/>
    <col min="8449" max="8449" width="7" style="33" customWidth="1"/>
    <col min="8450" max="8450" width="13.125" style="33" customWidth="1"/>
    <col min="8451" max="8451" width="10.75" style="33" customWidth="1"/>
    <col min="8452" max="8452" width="11.25" style="33" customWidth="1"/>
    <col min="8453" max="8453" width="10.25" style="33" customWidth="1"/>
    <col min="8454" max="8454" width="12.625" style="33" customWidth="1"/>
    <col min="8455" max="8455" width="10.25" style="33" customWidth="1"/>
    <col min="8456" max="8456" width="10.375" style="33" customWidth="1"/>
    <col min="8457" max="8457" width="11" style="33" customWidth="1"/>
    <col min="8458" max="8458" width="10.625" style="33" customWidth="1"/>
    <col min="8459" max="8459" width="10" style="33" customWidth="1"/>
    <col min="8460" max="8460" width="8.5" style="33" customWidth="1"/>
    <col min="8461" max="8461" width="9.5" style="33" customWidth="1"/>
    <col min="8462" max="8462" width="9.625" style="33" customWidth="1"/>
    <col min="8463" max="8463" width="11.875" style="33" customWidth="1"/>
    <col min="8464" max="8464" width="9.625" style="33" customWidth="1"/>
    <col min="8465" max="8465" width="8.625" style="33" customWidth="1"/>
    <col min="8466" max="8466" width="9.625" style="33" customWidth="1"/>
    <col min="8467" max="8467" width="11.875" style="33" customWidth="1"/>
    <col min="8468" max="8468" width="9.625" style="33" customWidth="1"/>
    <col min="8469" max="8469" width="10.5" style="33" customWidth="1"/>
    <col min="8470" max="8474" width="10" style="33" customWidth="1"/>
    <col min="8475" max="8693" width="8.875" style="33" customWidth="1"/>
    <col min="8694" max="8702" width="9" style="33"/>
    <col min="8703" max="8703" width="9.125" style="33" customWidth="1"/>
    <col min="8704" max="8704" width="18.375" style="33" customWidth="1"/>
    <col min="8705" max="8705" width="7" style="33" customWidth="1"/>
    <col min="8706" max="8706" width="13.125" style="33" customWidth="1"/>
    <col min="8707" max="8707" width="10.75" style="33" customWidth="1"/>
    <col min="8708" max="8708" width="11.25" style="33" customWidth="1"/>
    <col min="8709" max="8709" width="10.25" style="33" customWidth="1"/>
    <col min="8710" max="8710" width="12.625" style="33" customWidth="1"/>
    <col min="8711" max="8711" width="10.25" style="33" customWidth="1"/>
    <col min="8712" max="8712" width="10.375" style="33" customWidth="1"/>
    <col min="8713" max="8713" width="11" style="33" customWidth="1"/>
    <col min="8714" max="8714" width="10.625" style="33" customWidth="1"/>
    <col min="8715" max="8715" width="10" style="33" customWidth="1"/>
    <col min="8716" max="8716" width="8.5" style="33" customWidth="1"/>
    <col min="8717" max="8717" width="9.5" style="33" customWidth="1"/>
    <col min="8718" max="8718" width="9.625" style="33" customWidth="1"/>
    <col min="8719" max="8719" width="11.875" style="33" customWidth="1"/>
    <col min="8720" max="8720" width="9.625" style="33" customWidth="1"/>
    <col min="8721" max="8721" width="8.625" style="33" customWidth="1"/>
    <col min="8722" max="8722" width="9.625" style="33" customWidth="1"/>
    <col min="8723" max="8723" width="11.875" style="33" customWidth="1"/>
    <col min="8724" max="8724" width="9.625" style="33" customWidth="1"/>
    <col min="8725" max="8725" width="10.5" style="33" customWidth="1"/>
    <col min="8726" max="8730" width="10" style="33" customWidth="1"/>
    <col min="8731" max="8949" width="8.875" style="33" customWidth="1"/>
    <col min="8950" max="8958" width="9" style="33"/>
    <col min="8959" max="8959" width="9.125" style="33" customWidth="1"/>
    <col min="8960" max="8960" width="18.375" style="33" customWidth="1"/>
    <col min="8961" max="8961" width="7" style="33" customWidth="1"/>
    <col min="8962" max="8962" width="13.125" style="33" customWidth="1"/>
    <col min="8963" max="8963" width="10.75" style="33" customWidth="1"/>
    <col min="8964" max="8964" width="11.25" style="33" customWidth="1"/>
    <col min="8965" max="8965" width="10.25" style="33" customWidth="1"/>
    <col min="8966" max="8966" width="12.625" style="33" customWidth="1"/>
    <col min="8967" max="8967" width="10.25" style="33" customWidth="1"/>
    <col min="8968" max="8968" width="10.375" style="33" customWidth="1"/>
    <col min="8969" max="8969" width="11" style="33" customWidth="1"/>
    <col min="8970" max="8970" width="10.625" style="33" customWidth="1"/>
    <col min="8971" max="8971" width="10" style="33" customWidth="1"/>
    <col min="8972" max="8972" width="8.5" style="33" customWidth="1"/>
    <col min="8973" max="8973" width="9.5" style="33" customWidth="1"/>
    <col min="8974" max="8974" width="9.625" style="33" customWidth="1"/>
    <col min="8975" max="8975" width="11.875" style="33" customWidth="1"/>
    <col min="8976" max="8976" width="9.625" style="33" customWidth="1"/>
    <col min="8977" max="8977" width="8.625" style="33" customWidth="1"/>
    <col min="8978" max="8978" width="9.625" style="33" customWidth="1"/>
    <col min="8979" max="8979" width="11.875" style="33" customWidth="1"/>
    <col min="8980" max="8980" width="9.625" style="33" customWidth="1"/>
    <col min="8981" max="8981" width="10.5" style="33" customWidth="1"/>
    <col min="8982" max="8986" width="10" style="33" customWidth="1"/>
    <col min="8987" max="9205" width="8.875" style="33" customWidth="1"/>
    <col min="9206" max="9214" width="9" style="33"/>
    <col min="9215" max="9215" width="9.125" style="33" customWidth="1"/>
    <col min="9216" max="9216" width="18.375" style="33" customWidth="1"/>
    <col min="9217" max="9217" width="7" style="33" customWidth="1"/>
    <col min="9218" max="9218" width="13.125" style="33" customWidth="1"/>
    <col min="9219" max="9219" width="10.75" style="33" customWidth="1"/>
    <col min="9220" max="9220" width="11.25" style="33" customWidth="1"/>
    <col min="9221" max="9221" width="10.25" style="33" customWidth="1"/>
    <col min="9222" max="9222" width="12.625" style="33" customWidth="1"/>
    <col min="9223" max="9223" width="10.25" style="33" customWidth="1"/>
    <col min="9224" max="9224" width="10.375" style="33" customWidth="1"/>
    <col min="9225" max="9225" width="11" style="33" customWidth="1"/>
    <col min="9226" max="9226" width="10.625" style="33" customWidth="1"/>
    <col min="9227" max="9227" width="10" style="33" customWidth="1"/>
    <col min="9228" max="9228" width="8.5" style="33" customWidth="1"/>
    <col min="9229" max="9229" width="9.5" style="33" customWidth="1"/>
    <col min="9230" max="9230" width="9.625" style="33" customWidth="1"/>
    <col min="9231" max="9231" width="11.875" style="33" customWidth="1"/>
    <col min="9232" max="9232" width="9.625" style="33" customWidth="1"/>
    <col min="9233" max="9233" width="8.625" style="33" customWidth="1"/>
    <col min="9234" max="9234" width="9.625" style="33" customWidth="1"/>
    <col min="9235" max="9235" width="11.875" style="33" customWidth="1"/>
    <col min="9236" max="9236" width="9.625" style="33" customWidth="1"/>
    <col min="9237" max="9237" width="10.5" style="33" customWidth="1"/>
    <col min="9238" max="9242" width="10" style="33" customWidth="1"/>
    <col min="9243" max="9461" width="8.875" style="33" customWidth="1"/>
    <col min="9462" max="9470" width="9" style="33"/>
    <col min="9471" max="9471" width="9.125" style="33" customWidth="1"/>
    <col min="9472" max="9472" width="18.375" style="33" customWidth="1"/>
    <col min="9473" max="9473" width="7" style="33" customWidth="1"/>
    <col min="9474" max="9474" width="13.125" style="33" customWidth="1"/>
    <col min="9475" max="9475" width="10.75" style="33" customWidth="1"/>
    <col min="9476" max="9476" width="11.25" style="33" customWidth="1"/>
    <col min="9477" max="9477" width="10.25" style="33" customWidth="1"/>
    <col min="9478" max="9478" width="12.625" style="33" customWidth="1"/>
    <col min="9479" max="9479" width="10.25" style="33" customWidth="1"/>
    <col min="9480" max="9480" width="10.375" style="33" customWidth="1"/>
    <col min="9481" max="9481" width="11" style="33" customWidth="1"/>
    <col min="9482" max="9482" width="10.625" style="33" customWidth="1"/>
    <col min="9483" max="9483" width="10" style="33" customWidth="1"/>
    <col min="9484" max="9484" width="8.5" style="33" customWidth="1"/>
    <col min="9485" max="9485" width="9.5" style="33" customWidth="1"/>
    <col min="9486" max="9486" width="9.625" style="33" customWidth="1"/>
    <col min="9487" max="9487" width="11.875" style="33" customWidth="1"/>
    <col min="9488" max="9488" width="9.625" style="33" customWidth="1"/>
    <col min="9489" max="9489" width="8.625" style="33" customWidth="1"/>
    <col min="9490" max="9490" width="9.625" style="33" customWidth="1"/>
    <col min="9491" max="9491" width="11.875" style="33" customWidth="1"/>
    <col min="9492" max="9492" width="9.625" style="33" customWidth="1"/>
    <col min="9493" max="9493" width="10.5" style="33" customWidth="1"/>
    <col min="9494" max="9498" width="10" style="33" customWidth="1"/>
    <col min="9499" max="9717" width="8.875" style="33" customWidth="1"/>
    <col min="9718" max="9726" width="9" style="33"/>
    <col min="9727" max="9727" width="9.125" style="33" customWidth="1"/>
    <col min="9728" max="9728" width="18.375" style="33" customWidth="1"/>
    <col min="9729" max="9729" width="7" style="33" customWidth="1"/>
    <col min="9730" max="9730" width="13.125" style="33" customWidth="1"/>
    <col min="9731" max="9731" width="10.75" style="33" customWidth="1"/>
    <col min="9732" max="9732" width="11.25" style="33" customWidth="1"/>
    <col min="9733" max="9733" width="10.25" style="33" customWidth="1"/>
    <col min="9734" max="9734" width="12.625" style="33" customWidth="1"/>
    <col min="9735" max="9735" width="10.25" style="33" customWidth="1"/>
    <col min="9736" max="9736" width="10.375" style="33" customWidth="1"/>
    <col min="9737" max="9737" width="11" style="33" customWidth="1"/>
    <col min="9738" max="9738" width="10.625" style="33" customWidth="1"/>
    <col min="9739" max="9739" width="10" style="33" customWidth="1"/>
    <col min="9740" max="9740" width="8.5" style="33" customWidth="1"/>
    <col min="9741" max="9741" width="9.5" style="33" customWidth="1"/>
    <col min="9742" max="9742" width="9.625" style="33" customWidth="1"/>
    <col min="9743" max="9743" width="11.875" style="33" customWidth="1"/>
    <col min="9744" max="9744" width="9.625" style="33" customWidth="1"/>
    <col min="9745" max="9745" width="8.625" style="33" customWidth="1"/>
    <col min="9746" max="9746" width="9.625" style="33" customWidth="1"/>
    <col min="9747" max="9747" width="11.875" style="33" customWidth="1"/>
    <col min="9748" max="9748" width="9.625" style="33" customWidth="1"/>
    <col min="9749" max="9749" width="10.5" style="33" customWidth="1"/>
    <col min="9750" max="9754" width="10" style="33" customWidth="1"/>
    <col min="9755" max="9973" width="8.875" style="33" customWidth="1"/>
    <col min="9974" max="9982" width="9" style="33"/>
    <col min="9983" max="9983" width="9.125" style="33" customWidth="1"/>
    <col min="9984" max="9984" width="18.375" style="33" customWidth="1"/>
    <col min="9985" max="9985" width="7" style="33" customWidth="1"/>
    <col min="9986" max="9986" width="13.125" style="33" customWidth="1"/>
    <col min="9987" max="9987" width="10.75" style="33" customWidth="1"/>
    <col min="9988" max="9988" width="11.25" style="33" customWidth="1"/>
    <col min="9989" max="9989" width="10.25" style="33" customWidth="1"/>
    <col min="9990" max="9990" width="12.625" style="33" customWidth="1"/>
    <col min="9991" max="9991" width="10.25" style="33" customWidth="1"/>
    <col min="9992" max="9992" width="10.375" style="33" customWidth="1"/>
    <col min="9993" max="9993" width="11" style="33" customWidth="1"/>
    <col min="9994" max="9994" width="10.625" style="33" customWidth="1"/>
    <col min="9995" max="9995" width="10" style="33" customWidth="1"/>
    <col min="9996" max="9996" width="8.5" style="33" customWidth="1"/>
    <col min="9997" max="9997" width="9.5" style="33" customWidth="1"/>
    <col min="9998" max="9998" width="9.625" style="33" customWidth="1"/>
    <col min="9999" max="9999" width="11.875" style="33" customWidth="1"/>
    <col min="10000" max="10000" width="9.625" style="33" customWidth="1"/>
    <col min="10001" max="10001" width="8.625" style="33" customWidth="1"/>
    <col min="10002" max="10002" width="9.625" style="33" customWidth="1"/>
    <col min="10003" max="10003" width="11.875" style="33" customWidth="1"/>
    <col min="10004" max="10004" width="9.625" style="33" customWidth="1"/>
    <col min="10005" max="10005" width="10.5" style="33" customWidth="1"/>
    <col min="10006" max="10010" width="10" style="33" customWidth="1"/>
    <col min="10011" max="10229" width="8.875" style="33" customWidth="1"/>
    <col min="10230" max="10238" width="9" style="33"/>
    <col min="10239" max="10239" width="9.125" style="33" customWidth="1"/>
    <col min="10240" max="10240" width="18.375" style="33" customWidth="1"/>
    <col min="10241" max="10241" width="7" style="33" customWidth="1"/>
    <col min="10242" max="10242" width="13.125" style="33" customWidth="1"/>
    <col min="10243" max="10243" width="10.75" style="33" customWidth="1"/>
    <col min="10244" max="10244" width="11.25" style="33" customWidth="1"/>
    <col min="10245" max="10245" width="10.25" style="33" customWidth="1"/>
    <col min="10246" max="10246" width="12.625" style="33" customWidth="1"/>
    <col min="10247" max="10247" width="10.25" style="33" customWidth="1"/>
    <col min="10248" max="10248" width="10.375" style="33" customWidth="1"/>
    <col min="10249" max="10249" width="11" style="33" customWidth="1"/>
    <col min="10250" max="10250" width="10.625" style="33" customWidth="1"/>
    <col min="10251" max="10251" width="10" style="33" customWidth="1"/>
    <col min="10252" max="10252" width="8.5" style="33" customWidth="1"/>
    <col min="10253" max="10253" width="9.5" style="33" customWidth="1"/>
    <col min="10254" max="10254" width="9.625" style="33" customWidth="1"/>
    <col min="10255" max="10255" width="11.875" style="33" customWidth="1"/>
    <col min="10256" max="10256" width="9.625" style="33" customWidth="1"/>
    <col min="10257" max="10257" width="8.625" style="33" customWidth="1"/>
    <col min="10258" max="10258" width="9.625" style="33" customWidth="1"/>
    <col min="10259" max="10259" width="11.875" style="33" customWidth="1"/>
    <col min="10260" max="10260" width="9.625" style="33" customWidth="1"/>
    <col min="10261" max="10261" width="10.5" style="33" customWidth="1"/>
    <col min="10262" max="10266" width="10" style="33" customWidth="1"/>
    <col min="10267" max="10485" width="8.875" style="33" customWidth="1"/>
    <col min="10486" max="10494" width="9" style="33"/>
    <col min="10495" max="10495" width="9.125" style="33" customWidth="1"/>
    <col min="10496" max="10496" width="18.375" style="33" customWidth="1"/>
    <col min="10497" max="10497" width="7" style="33" customWidth="1"/>
    <col min="10498" max="10498" width="13.125" style="33" customWidth="1"/>
    <col min="10499" max="10499" width="10.75" style="33" customWidth="1"/>
    <col min="10500" max="10500" width="11.25" style="33" customWidth="1"/>
    <col min="10501" max="10501" width="10.25" style="33" customWidth="1"/>
    <col min="10502" max="10502" width="12.625" style="33" customWidth="1"/>
    <col min="10503" max="10503" width="10.25" style="33" customWidth="1"/>
    <col min="10504" max="10504" width="10.375" style="33" customWidth="1"/>
    <col min="10505" max="10505" width="11" style="33" customWidth="1"/>
    <col min="10506" max="10506" width="10.625" style="33" customWidth="1"/>
    <col min="10507" max="10507" width="10" style="33" customWidth="1"/>
    <col min="10508" max="10508" width="8.5" style="33" customWidth="1"/>
    <col min="10509" max="10509" width="9.5" style="33" customWidth="1"/>
    <col min="10510" max="10510" width="9.625" style="33" customWidth="1"/>
    <col min="10511" max="10511" width="11.875" style="33" customWidth="1"/>
    <col min="10512" max="10512" width="9.625" style="33" customWidth="1"/>
    <col min="10513" max="10513" width="8.625" style="33" customWidth="1"/>
    <col min="10514" max="10514" width="9.625" style="33" customWidth="1"/>
    <col min="10515" max="10515" width="11.875" style="33" customWidth="1"/>
    <col min="10516" max="10516" width="9.625" style="33" customWidth="1"/>
    <col min="10517" max="10517" width="10.5" style="33" customWidth="1"/>
    <col min="10518" max="10522" width="10" style="33" customWidth="1"/>
    <col min="10523" max="10741" width="8.875" style="33" customWidth="1"/>
    <col min="10742" max="10750" width="9" style="33"/>
    <col min="10751" max="10751" width="9.125" style="33" customWidth="1"/>
    <col min="10752" max="10752" width="18.375" style="33" customWidth="1"/>
    <col min="10753" max="10753" width="7" style="33" customWidth="1"/>
    <col min="10754" max="10754" width="13.125" style="33" customWidth="1"/>
    <col min="10755" max="10755" width="10.75" style="33" customWidth="1"/>
    <col min="10756" max="10756" width="11.25" style="33" customWidth="1"/>
    <col min="10757" max="10757" width="10.25" style="33" customWidth="1"/>
    <col min="10758" max="10758" width="12.625" style="33" customWidth="1"/>
    <col min="10759" max="10759" width="10.25" style="33" customWidth="1"/>
    <col min="10760" max="10760" width="10.375" style="33" customWidth="1"/>
    <col min="10761" max="10761" width="11" style="33" customWidth="1"/>
    <col min="10762" max="10762" width="10.625" style="33" customWidth="1"/>
    <col min="10763" max="10763" width="10" style="33" customWidth="1"/>
    <col min="10764" max="10764" width="8.5" style="33" customWidth="1"/>
    <col min="10765" max="10765" width="9.5" style="33" customWidth="1"/>
    <col min="10766" max="10766" width="9.625" style="33" customWidth="1"/>
    <col min="10767" max="10767" width="11.875" style="33" customWidth="1"/>
    <col min="10768" max="10768" width="9.625" style="33" customWidth="1"/>
    <col min="10769" max="10769" width="8.625" style="33" customWidth="1"/>
    <col min="10770" max="10770" width="9.625" style="33" customWidth="1"/>
    <col min="10771" max="10771" width="11.875" style="33" customWidth="1"/>
    <col min="10772" max="10772" width="9.625" style="33" customWidth="1"/>
    <col min="10773" max="10773" width="10.5" style="33" customWidth="1"/>
    <col min="10774" max="10778" width="10" style="33" customWidth="1"/>
    <col min="10779" max="10997" width="8.875" style="33" customWidth="1"/>
    <col min="10998" max="11006" width="9" style="33"/>
    <col min="11007" max="11007" width="9.125" style="33" customWidth="1"/>
    <col min="11008" max="11008" width="18.375" style="33" customWidth="1"/>
    <col min="11009" max="11009" width="7" style="33" customWidth="1"/>
    <col min="11010" max="11010" width="13.125" style="33" customWidth="1"/>
    <col min="11011" max="11011" width="10.75" style="33" customWidth="1"/>
    <col min="11012" max="11012" width="11.25" style="33" customWidth="1"/>
    <col min="11013" max="11013" width="10.25" style="33" customWidth="1"/>
    <col min="11014" max="11014" width="12.625" style="33" customWidth="1"/>
    <col min="11015" max="11015" width="10.25" style="33" customWidth="1"/>
    <col min="11016" max="11016" width="10.375" style="33" customWidth="1"/>
    <col min="11017" max="11017" width="11" style="33" customWidth="1"/>
    <col min="11018" max="11018" width="10.625" style="33" customWidth="1"/>
    <col min="11019" max="11019" width="10" style="33" customWidth="1"/>
    <col min="11020" max="11020" width="8.5" style="33" customWidth="1"/>
    <col min="11021" max="11021" width="9.5" style="33" customWidth="1"/>
    <col min="11022" max="11022" width="9.625" style="33" customWidth="1"/>
    <col min="11023" max="11023" width="11.875" style="33" customWidth="1"/>
    <col min="11024" max="11024" width="9.625" style="33" customWidth="1"/>
    <col min="11025" max="11025" width="8.625" style="33" customWidth="1"/>
    <col min="11026" max="11026" width="9.625" style="33" customWidth="1"/>
    <col min="11027" max="11027" width="11.875" style="33" customWidth="1"/>
    <col min="11028" max="11028" width="9.625" style="33" customWidth="1"/>
    <col min="11029" max="11029" width="10.5" style="33" customWidth="1"/>
    <col min="11030" max="11034" width="10" style="33" customWidth="1"/>
    <col min="11035" max="11253" width="8.875" style="33" customWidth="1"/>
    <col min="11254" max="11262" width="9" style="33"/>
    <col min="11263" max="11263" width="9.125" style="33" customWidth="1"/>
    <col min="11264" max="11264" width="18.375" style="33" customWidth="1"/>
    <col min="11265" max="11265" width="7" style="33" customWidth="1"/>
    <col min="11266" max="11266" width="13.125" style="33" customWidth="1"/>
    <col min="11267" max="11267" width="10.75" style="33" customWidth="1"/>
    <col min="11268" max="11268" width="11.25" style="33" customWidth="1"/>
    <col min="11269" max="11269" width="10.25" style="33" customWidth="1"/>
    <col min="11270" max="11270" width="12.625" style="33" customWidth="1"/>
    <col min="11271" max="11271" width="10.25" style="33" customWidth="1"/>
    <col min="11272" max="11272" width="10.375" style="33" customWidth="1"/>
    <col min="11273" max="11273" width="11" style="33" customWidth="1"/>
    <col min="11274" max="11274" width="10.625" style="33" customWidth="1"/>
    <col min="11275" max="11275" width="10" style="33" customWidth="1"/>
    <col min="11276" max="11276" width="8.5" style="33" customWidth="1"/>
    <col min="11277" max="11277" width="9.5" style="33" customWidth="1"/>
    <col min="11278" max="11278" width="9.625" style="33" customWidth="1"/>
    <col min="11279" max="11279" width="11.875" style="33" customWidth="1"/>
    <col min="11280" max="11280" width="9.625" style="33" customWidth="1"/>
    <col min="11281" max="11281" width="8.625" style="33" customWidth="1"/>
    <col min="11282" max="11282" width="9.625" style="33" customWidth="1"/>
    <col min="11283" max="11283" width="11.875" style="33" customWidth="1"/>
    <col min="11284" max="11284" width="9.625" style="33" customWidth="1"/>
    <col min="11285" max="11285" width="10.5" style="33" customWidth="1"/>
    <col min="11286" max="11290" width="10" style="33" customWidth="1"/>
    <col min="11291" max="11509" width="8.875" style="33" customWidth="1"/>
    <col min="11510" max="11518" width="9" style="33"/>
    <col min="11519" max="11519" width="9.125" style="33" customWidth="1"/>
    <col min="11520" max="11520" width="18.375" style="33" customWidth="1"/>
    <col min="11521" max="11521" width="7" style="33" customWidth="1"/>
    <col min="11522" max="11522" width="13.125" style="33" customWidth="1"/>
    <col min="11523" max="11523" width="10.75" style="33" customWidth="1"/>
    <col min="11524" max="11524" width="11.25" style="33" customWidth="1"/>
    <col min="11525" max="11525" width="10.25" style="33" customWidth="1"/>
    <col min="11526" max="11526" width="12.625" style="33" customWidth="1"/>
    <col min="11527" max="11527" width="10.25" style="33" customWidth="1"/>
    <col min="11528" max="11528" width="10.375" style="33" customWidth="1"/>
    <col min="11529" max="11529" width="11" style="33" customWidth="1"/>
    <col min="11530" max="11530" width="10.625" style="33" customWidth="1"/>
    <col min="11531" max="11531" width="10" style="33" customWidth="1"/>
    <col min="11532" max="11532" width="8.5" style="33" customWidth="1"/>
    <col min="11533" max="11533" width="9.5" style="33" customWidth="1"/>
    <col min="11534" max="11534" width="9.625" style="33" customWidth="1"/>
    <col min="11535" max="11535" width="11.875" style="33" customWidth="1"/>
    <col min="11536" max="11536" width="9.625" style="33" customWidth="1"/>
    <col min="11537" max="11537" width="8.625" style="33" customWidth="1"/>
    <col min="11538" max="11538" width="9.625" style="33" customWidth="1"/>
    <col min="11539" max="11539" width="11.875" style="33" customWidth="1"/>
    <col min="11540" max="11540" width="9.625" style="33" customWidth="1"/>
    <col min="11541" max="11541" width="10.5" style="33" customWidth="1"/>
    <col min="11542" max="11546" width="10" style="33" customWidth="1"/>
    <col min="11547" max="11765" width="8.875" style="33" customWidth="1"/>
    <col min="11766" max="11774" width="9" style="33"/>
    <col min="11775" max="11775" width="9.125" style="33" customWidth="1"/>
    <col min="11776" max="11776" width="18.375" style="33" customWidth="1"/>
    <col min="11777" max="11777" width="7" style="33" customWidth="1"/>
    <col min="11778" max="11778" width="13.125" style="33" customWidth="1"/>
    <col min="11779" max="11779" width="10.75" style="33" customWidth="1"/>
    <col min="11780" max="11780" width="11.25" style="33" customWidth="1"/>
    <col min="11781" max="11781" width="10.25" style="33" customWidth="1"/>
    <col min="11782" max="11782" width="12.625" style="33" customWidth="1"/>
    <col min="11783" max="11783" width="10.25" style="33" customWidth="1"/>
    <col min="11784" max="11784" width="10.375" style="33" customWidth="1"/>
    <col min="11785" max="11785" width="11" style="33" customWidth="1"/>
    <col min="11786" max="11786" width="10.625" style="33" customWidth="1"/>
    <col min="11787" max="11787" width="10" style="33" customWidth="1"/>
    <col min="11788" max="11788" width="8.5" style="33" customWidth="1"/>
    <col min="11789" max="11789" width="9.5" style="33" customWidth="1"/>
    <col min="11790" max="11790" width="9.625" style="33" customWidth="1"/>
    <col min="11791" max="11791" width="11.875" style="33" customWidth="1"/>
    <col min="11792" max="11792" width="9.625" style="33" customWidth="1"/>
    <col min="11793" max="11793" width="8.625" style="33" customWidth="1"/>
    <col min="11794" max="11794" width="9.625" style="33" customWidth="1"/>
    <col min="11795" max="11795" width="11.875" style="33" customWidth="1"/>
    <col min="11796" max="11796" width="9.625" style="33" customWidth="1"/>
    <col min="11797" max="11797" width="10.5" style="33" customWidth="1"/>
    <col min="11798" max="11802" width="10" style="33" customWidth="1"/>
    <col min="11803" max="12021" width="8.875" style="33" customWidth="1"/>
    <col min="12022" max="12030" width="9" style="33"/>
    <col min="12031" max="12031" width="9.125" style="33" customWidth="1"/>
    <col min="12032" max="12032" width="18.375" style="33" customWidth="1"/>
    <col min="12033" max="12033" width="7" style="33" customWidth="1"/>
    <col min="12034" max="12034" width="13.125" style="33" customWidth="1"/>
    <col min="12035" max="12035" width="10.75" style="33" customWidth="1"/>
    <col min="12036" max="12036" width="11.25" style="33" customWidth="1"/>
    <col min="12037" max="12037" width="10.25" style="33" customWidth="1"/>
    <col min="12038" max="12038" width="12.625" style="33" customWidth="1"/>
    <col min="12039" max="12039" width="10.25" style="33" customWidth="1"/>
    <col min="12040" max="12040" width="10.375" style="33" customWidth="1"/>
    <col min="12041" max="12041" width="11" style="33" customWidth="1"/>
    <col min="12042" max="12042" width="10.625" style="33" customWidth="1"/>
    <col min="12043" max="12043" width="10" style="33" customWidth="1"/>
    <col min="12044" max="12044" width="8.5" style="33" customWidth="1"/>
    <col min="12045" max="12045" width="9.5" style="33" customWidth="1"/>
    <col min="12046" max="12046" width="9.625" style="33" customWidth="1"/>
    <col min="12047" max="12047" width="11.875" style="33" customWidth="1"/>
    <col min="12048" max="12048" width="9.625" style="33" customWidth="1"/>
    <col min="12049" max="12049" width="8.625" style="33" customWidth="1"/>
    <col min="12050" max="12050" width="9.625" style="33" customWidth="1"/>
    <col min="12051" max="12051" width="11.875" style="33" customWidth="1"/>
    <col min="12052" max="12052" width="9.625" style="33" customWidth="1"/>
    <col min="12053" max="12053" width="10.5" style="33" customWidth="1"/>
    <col min="12054" max="12058" width="10" style="33" customWidth="1"/>
    <col min="12059" max="12277" width="8.875" style="33" customWidth="1"/>
    <col min="12278" max="12286" width="9" style="33"/>
    <col min="12287" max="12287" width="9.125" style="33" customWidth="1"/>
    <col min="12288" max="12288" width="18.375" style="33" customWidth="1"/>
    <col min="12289" max="12289" width="7" style="33" customWidth="1"/>
    <col min="12290" max="12290" width="13.125" style="33" customWidth="1"/>
    <col min="12291" max="12291" width="10.75" style="33" customWidth="1"/>
    <col min="12292" max="12292" width="11.25" style="33" customWidth="1"/>
    <col min="12293" max="12293" width="10.25" style="33" customWidth="1"/>
    <col min="12294" max="12294" width="12.625" style="33" customWidth="1"/>
    <col min="12295" max="12295" width="10.25" style="33" customWidth="1"/>
    <col min="12296" max="12296" width="10.375" style="33" customWidth="1"/>
    <col min="12297" max="12297" width="11" style="33" customWidth="1"/>
    <col min="12298" max="12298" width="10.625" style="33" customWidth="1"/>
    <col min="12299" max="12299" width="10" style="33" customWidth="1"/>
    <col min="12300" max="12300" width="8.5" style="33" customWidth="1"/>
    <col min="12301" max="12301" width="9.5" style="33" customWidth="1"/>
    <col min="12302" max="12302" width="9.625" style="33" customWidth="1"/>
    <col min="12303" max="12303" width="11.875" style="33" customWidth="1"/>
    <col min="12304" max="12304" width="9.625" style="33" customWidth="1"/>
    <col min="12305" max="12305" width="8.625" style="33" customWidth="1"/>
    <col min="12306" max="12306" width="9.625" style="33" customWidth="1"/>
    <col min="12307" max="12307" width="11.875" style="33" customWidth="1"/>
    <col min="12308" max="12308" width="9.625" style="33" customWidth="1"/>
    <col min="12309" max="12309" width="10.5" style="33" customWidth="1"/>
    <col min="12310" max="12314" width="10" style="33" customWidth="1"/>
    <col min="12315" max="12533" width="8.875" style="33" customWidth="1"/>
    <col min="12534" max="12542" width="9" style="33"/>
    <col min="12543" max="12543" width="9.125" style="33" customWidth="1"/>
    <col min="12544" max="12544" width="18.375" style="33" customWidth="1"/>
    <col min="12545" max="12545" width="7" style="33" customWidth="1"/>
    <col min="12546" max="12546" width="13.125" style="33" customWidth="1"/>
    <col min="12547" max="12547" width="10.75" style="33" customWidth="1"/>
    <col min="12548" max="12548" width="11.25" style="33" customWidth="1"/>
    <col min="12549" max="12549" width="10.25" style="33" customWidth="1"/>
    <col min="12550" max="12550" width="12.625" style="33" customWidth="1"/>
    <col min="12551" max="12551" width="10.25" style="33" customWidth="1"/>
    <col min="12552" max="12552" width="10.375" style="33" customWidth="1"/>
    <col min="12553" max="12553" width="11" style="33" customWidth="1"/>
    <col min="12554" max="12554" width="10.625" style="33" customWidth="1"/>
    <col min="12555" max="12555" width="10" style="33" customWidth="1"/>
    <col min="12556" max="12556" width="8.5" style="33" customWidth="1"/>
    <col min="12557" max="12557" width="9.5" style="33" customWidth="1"/>
    <col min="12558" max="12558" width="9.625" style="33" customWidth="1"/>
    <col min="12559" max="12559" width="11.875" style="33" customWidth="1"/>
    <col min="12560" max="12560" width="9.625" style="33" customWidth="1"/>
    <col min="12561" max="12561" width="8.625" style="33" customWidth="1"/>
    <col min="12562" max="12562" width="9.625" style="33" customWidth="1"/>
    <col min="12563" max="12563" width="11.875" style="33" customWidth="1"/>
    <col min="12564" max="12564" width="9.625" style="33" customWidth="1"/>
    <col min="12565" max="12565" width="10.5" style="33" customWidth="1"/>
    <col min="12566" max="12570" width="10" style="33" customWidth="1"/>
    <col min="12571" max="12789" width="8.875" style="33" customWidth="1"/>
    <col min="12790" max="12798" width="9" style="33"/>
    <col min="12799" max="12799" width="9.125" style="33" customWidth="1"/>
    <col min="12800" max="12800" width="18.375" style="33" customWidth="1"/>
    <col min="12801" max="12801" width="7" style="33" customWidth="1"/>
    <col min="12802" max="12802" width="13.125" style="33" customWidth="1"/>
    <col min="12803" max="12803" width="10.75" style="33" customWidth="1"/>
    <col min="12804" max="12804" width="11.25" style="33" customWidth="1"/>
    <col min="12805" max="12805" width="10.25" style="33" customWidth="1"/>
    <col min="12806" max="12806" width="12.625" style="33" customWidth="1"/>
    <col min="12807" max="12807" width="10.25" style="33" customWidth="1"/>
    <col min="12808" max="12808" width="10.375" style="33" customWidth="1"/>
    <col min="12809" max="12809" width="11" style="33" customWidth="1"/>
    <col min="12810" max="12810" width="10.625" style="33" customWidth="1"/>
    <col min="12811" max="12811" width="10" style="33" customWidth="1"/>
    <col min="12812" max="12812" width="8.5" style="33" customWidth="1"/>
    <col min="12813" max="12813" width="9.5" style="33" customWidth="1"/>
    <col min="12814" max="12814" width="9.625" style="33" customWidth="1"/>
    <col min="12815" max="12815" width="11.875" style="33" customWidth="1"/>
    <col min="12816" max="12816" width="9.625" style="33" customWidth="1"/>
    <col min="12817" max="12817" width="8.625" style="33" customWidth="1"/>
    <col min="12818" max="12818" width="9.625" style="33" customWidth="1"/>
    <col min="12819" max="12819" width="11.875" style="33" customWidth="1"/>
    <col min="12820" max="12820" width="9.625" style="33" customWidth="1"/>
    <col min="12821" max="12821" width="10.5" style="33" customWidth="1"/>
    <col min="12822" max="12826" width="10" style="33" customWidth="1"/>
    <col min="12827" max="13045" width="8.875" style="33" customWidth="1"/>
    <col min="13046" max="13054" width="9" style="33"/>
    <col min="13055" max="13055" width="9.125" style="33" customWidth="1"/>
    <col min="13056" max="13056" width="18.375" style="33" customWidth="1"/>
    <col min="13057" max="13057" width="7" style="33" customWidth="1"/>
    <col min="13058" max="13058" width="13.125" style="33" customWidth="1"/>
    <col min="13059" max="13059" width="10.75" style="33" customWidth="1"/>
    <col min="13060" max="13060" width="11.25" style="33" customWidth="1"/>
    <col min="13061" max="13061" width="10.25" style="33" customWidth="1"/>
    <col min="13062" max="13062" width="12.625" style="33" customWidth="1"/>
    <col min="13063" max="13063" width="10.25" style="33" customWidth="1"/>
    <col min="13064" max="13064" width="10.375" style="33" customWidth="1"/>
    <col min="13065" max="13065" width="11" style="33" customWidth="1"/>
    <col min="13066" max="13066" width="10.625" style="33" customWidth="1"/>
    <col min="13067" max="13067" width="10" style="33" customWidth="1"/>
    <col min="13068" max="13068" width="8.5" style="33" customWidth="1"/>
    <col min="13069" max="13069" width="9.5" style="33" customWidth="1"/>
    <col min="13070" max="13070" width="9.625" style="33" customWidth="1"/>
    <col min="13071" max="13071" width="11.875" style="33" customWidth="1"/>
    <col min="13072" max="13072" width="9.625" style="33" customWidth="1"/>
    <col min="13073" max="13073" width="8.625" style="33" customWidth="1"/>
    <col min="13074" max="13074" width="9.625" style="33" customWidth="1"/>
    <col min="13075" max="13075" width="11.875" style="33" customWidth="1"/>
    <col min="13076" max="13076" width="9.625" style="33" customWidth="1"/>
    <col min="13077" max="13077" width="10.5" style="33" customWidth="1"/>
    <col min="13078" max="13082" width="10" style="33" customWidth="1"/>
    <col min="13083" max="13301" width="8.875" style="33" customWidth="1"/>
    <col min="13302" max="13310" width="9" style="33"/>
    <col min="13311" max="13311" width="9.125" style="33" customWidth="1"/>
    <col min="13312" max="13312" width="18.375" style="33" customWidth="1"/>
    <col min="13313" max="13313" width="7" style="33" customWidth="1"/>
    <col min="13314" max="13314" width="13.125" style="33" customWidth="1"/>
    <col min="13315" max="13315" width="10.75" style="33" customWidth="1"/>
    <col min="13316" max="13316" width="11.25" style="33" customWidth="1"/>
    <col min="13317" max="13317" width="10.25" style="33" customWidth="1"/>
    <col min="13318" max="13318" width="12.625" style="33" customWidth="1"/>
    <col min="13319" max="13319" width="10.25" style="33" customWidth="1"/>
    <col min="13320" max="13320" width="10.375" style="33" customWidth="1"/>
    <col min="13321" max="13321" width="11" style="33" customWidth="1"/>
    <col min="13322" max="13322" width="10.625" style="33" customWidth="1"/>
    <col min="13323" max="13323" width="10" style="33" customWidth="1"/>
    <col min="13324" max="13324" width="8.5" style="33" customWidth="1"/>
    <col min="13325" max="13325" width="9.5" style="33" customWidth="1"/>
    <col min="13326" max="13326" width="9.625" style="33" customWidth="1"/>
    <col min="13327" max="13327" width="11.875" style="33" customWidth="1"/>
    <col min="13328" max="13328" width="9.625" style="33" customWidth="1"/>
    <col min="13329" max="13329" width="8.625" style="33" customWidth="1"/>
    <col min="13330" max="13330" width="9.625" style="33" customWidth="1"/>
    <col min="13331" max="13331" width="11.875" style="33" customWidth="1"/>
    <col min="13332" max="13332" width="9.625" style="33" customWidth="1"/>
    <col min="13333" max="13333" width="10.5" style="33" customWidth="1"/>
    <col min="13334" max="13338" width="10" style="33" customWidth="1"/>
    <col min="13339" max="13557" width="8.875" style="33" customWidth="1"/>
    <col min="13558" max="13566" width="9" style="33"/>
    <col min="13567" max="13567" width="9.125" style="33" customWidth="1"/>
    <col min="13568" max="13568" width="18.375" style="33" customWidth="1"/>
    <col min="13569" max="13569" width="7" style="33" customWidth="1"/>
    <col min="13570" max="13570" width="13.125" style="33" customWidth="1"/>
    <col min="13571" max="13571" width="10.75" style="33" customWidth="1"/>
    <col min="13572" max="13572" width="11.25" style="33" customWidth="1"/>
    <col min="13573" max="13573" width="10.25" style="33" customWidth="1"/>
    <col min="13574" max="13574" width="12.625" style="33" customWidth="1"/>
    <col min="13575" max="13575" width="10.25" style="33" customWidth="1"/>
    <col min="13576" max="13576" width="10.375" style="33" customWidth="1"/>
    <col min="13577" max="13577" width="11" style="33" customWidth="1"/>
    <col min="13578" max="13578" width="10.625" style="33" customWidth="1"/>
    <col min="13579" max="13579" width="10" style="33" customWidth="1"/>
    <col min="13580" max="13580" width="8.5" style="33" customWidth="1"/>
    <col min="13581" max="13581" width="9.5" style="33" customWidth="1"/>
    <col min="13582" max="13582" width="9.625" style="33" customWidth="1"/>
    <col min="13583" max="13583" width="11.875" style="33" customWidth="1"/>
    <col min="13584" max="13584" width="9.625" style="33" customWidth="1"/>
    <col min="13585" max="13585" width="8.625" style="33" customWidth="1"/>
    <col min="13586" max="13586" width="9.625" style="33" customWidth="1"/>
    <col min="13587" max="13587" width="11.875" style="33" customWidth="1"/>
    <col min="13588" max="13588" width="9.625" style="33" customWidth="1"/>
    <col min="13589" max="13589" width="10.5" style="33" customWidth="1"/>
    <col min="13590" max="13594" width="10" style="33" customWidth="1"/>
    <col min="13595" max="13813" width="8.875" style="33" customWidth="1"/>
    <col min="13814" max="13822" width="9" style="33"/>
    <col min="13823" max="13823" width="9.125" style="33" customWidth="1"/>
    <col min="13824" max="13824" width="18.375" style="33" customWidth="1"/>
    <col min="13825" max="13825" width="7" style="33" customWidth="1"/>
    <col min="13826" max="13826" width="13.125" style="33" customWidth="1"/>
    <col min="13827" max="13827" width="10.75" style="33" customWidth="1"/>
    <col min="13828" max="13828" width="11.25" style="33" customWidth="1"/>
    <col min="13829" max="13829" width="10.25" style="33" customWidth="1"/>
    <col min="13830" max="13830" width="12.625" style="33" customWidth="1"/>
    <col min="13831" max="13831" width="10.25" style="33" customWidth="1"/>
    <col min="13832" max="13832" width="10.375" style="33" customWidth="1"/>
    <col min="13833" max="13833" width="11" style="33" customWidth="1"/>
    <col min="13834" max="13834" width="10.625" style="33" customWidth="1"/>
    <col min="13835" max="13835" width="10" style="33" customWidth="1"/>
    <col min="13836" max="13836" width="8.5" style="33" customWidth="1"/>
    <col min="13837" max="13837" width="9.5" style="33" customWidth="1"/>
    <col min="13838" max="13838" width="9.625" style="33" customWidth="1"/>
    <col min="13839" max="13839" width="11.875" style="33" customWidth="1"/>
    <col min="13840" max="13840" width="9.625" style="33" customWidth="1"/>
    <col min="13841" max="13841" width="8.625" style="33" customWidth="1"/>
    <col min="13842" max="13842" width="9.625" style="33" customWidth="1"/>
    <col min="13843" max="13843" width="11.875" style="33" customWidth="1"/>
    <col min="13844" max="13844" width="9.625" style="33" customWidth="1"/>
    <col min="13845" max="13845" width="10.5" style="33" customWidth="1"/>
    <col min="13846" max="13850" width="10" style="33" customWidth="1"/>
    <col min="13851" max="14069" width="8.875" style="33" customWidth="1"/>
    <col min="14070" max="14078" width="9" style="33"/>
    <col min="14079" max="14079" width="9.125" style="33" customWidth="1"/>
    <col min="14080" max="14080" width="18.375" style="33" customWidth="1"/>
    <col min="14081" max="14081" width="7" style="33" customWidth="1"/>
    <col min="14082" max="14082" width="13.125" style="33" customWidth="1"/>
    <col min="14083" max="14083" width="10.75" style="33" customWidth="1"/>
    <col min="14084" max="14084" width="11.25" style="33" customWidth="1"/>
    <col min="14085" max="14085" width="10.25" style="33" customWidth="1"/>
    <col min="14086" max="14086" width="12.625" style="33" customWidth="1"/>
    <col min="14087" max="14087" width="10.25" style="33" customWidth="1"/>
    <col min="14088" max="14088" width="10.375" style="33" customWidth="1"/>
    <col min="14089" max="14089" width="11" style="33" customWidth="1"/>
    <col min="14090" max="14090" width="10.625" style="33" customWidth="1"/>
    <col min="14091" max="14091" width="10" style="33" customWidth="1"/>
    <col min="14092" max="14092" width="8.5" style="33" customWidth="1"/>
    <col min="14093" max="14093" width="9.5" style="33" customWidth="1"/>
    <col min="14094" max="14094" width="9.625" style="33" customWidth="1"/>
    <col min="14095" max="14095" width="11.875" style="33" customWidth="1"/>
    <col min="14096" max="14096" width="9.625" style="33" customWidth="1"/>
    <col min="14097" max="14097" width="8.625" style="33" customWidth="1"/>
    <col min="14098" max="14098" width="9.625" style="33" customWidth="1"/>
    <col min="14099" max="14099" width="11.875" style="33" customWidth="1"/>
    <col min="14100" max="14100" width="9.625" style="33" customWidth="1"/>
    <col min="14101" max="14101" width="10.5" style="33" customWidth="1"/>
    <col min="14102" max="14106" width="10" style="33" customWidth="1"/>
    <col min="14107" max="14325" width="8.875" style="33" customWidth="1"/>
    <col min="14326" max="14334" width="9" style="33"/>
    <col min="14335" max="14335" width="9.125" style="33" customWidth="1"/>
    <col min="14336" max="14336" width="18.375" style="33" customWidth="1"/>
    <col min="14337" max="14337" width="7" style="33" customWidth="1"/>
    <col min="14338" max="14338" width="13.125" style="33" customWidth="1"/>
    <col min="14339" max="14339" width="10.75" style="33" customWidth="1"/>
    <col min="14340" max="14340" width="11.25" style="33" customWidth="1"/>
    <col min="14341" max="14341" width="10.25" style="33" customWidth="1"/>
    <col min="14342" max="14342" width="12.625" style="33" customWidth="1"/>
    <col min="14343" max="14343" width="10.25" style="33" customWidth="1"/>
    <col min="14344" max="14344" width="10.375" style="33" customWidth="1"/>
    <col min="14345" max="14345" width="11" style="33" customWidth="1"/>
    <col min="14346" max="14346" width="10.625" style="33" customWidth="1"/>
    <col min="14347" max="14347" width="10" style="33" customWidth="1"/>
    <col min="14348" max="14348" width="8.5" style="33" customWidth="1"/>
    <col min="14349" max="14349" width="9.5" style="33" customWidth="1"/>
    <col min="14350" max="14350" width="9.625" style="33" customWidth="1"/>
    <col min="14351" max="14351" width="11.875" style="33" customWidth="1"/>
    <col min="14352" max="14352" width="9.625" style="33" customWidth="1"/>
    <col min="14353" max="14353" width="8.625" style="33" customWidth="1"/>
    <col min="14354" max="14354" width="9.625" style="33" customWidth="1"/>
    <col min="14355" max="14355" width="11.875" style="33" customWidth="1"/>
    <col min="14356" max="14356" width="9.625" style="33" customWidth="1"/>
    <col min="14357" max="14357" width="10.5" style="33" customWidth="1"/>
    <col min="14358" max="14362" width="10" style="33" customWidth="1"/>
    <col min="14363" max="14581" width="8.875" style="33" customWidth="1"/>
    <col min="14582" max="14590" width="9" style="33"/>
    <col min="14591" max="14591" width="9.125" style="33" customWidth="1"/>
    <col min="14592" max="14592" width="18.375" style="33" customWidth="1"/>
    <col min="14593" max="14593" width="7" style="33" customWidth="1"/>
    <col min="14594" max="14594" width="13.125" style="33" customWidth="1"/>
    <col min="14595" max="14595" width="10.75" style="33" customWidth="1"/>
    <col min="14596" max="14596" width="11.25" style="33" customWidth="1"/>
    <col min="14597" max="14597" width="10.25" style="33" customWidth="1"/>
    <col min="14598" max="14598" width="12.625" style="33" customWidth="1"/>
    <col min="14599" max="14599" width="10.25" style="33" customWidth="1"/>
    <col min="14600" max="14600" width="10.375" style="33" customWidth="1"/>
    <col min="14601" max="14601" width="11" style="33" customWidth="1"/>
    <col min="14602" max="14602" width="10.625" style="33" customWidth="1"/>
    <col min="14603" max="14603" width="10" style="33" customWidth="1"/>
    <col min="14604" max="14604" width="8.5" style="33" customWidth="1"/>
    <col min="14605" max="14605" width="9.5" style="33" customWidth="1"/>
    <col min="14606" max="14606" width="9.625" style="33" customWidth="1"/>
    <col min="14607" max="14607" width="11.875" style="33" customWidth="1"/>
    <col min="14608" max="14608" width="9.625" style="33" customWidth="1"/>
    <col min="14609" max="14609" width="8.625" style="33" customWidth="1"/>
    <col min="14610" max="14610" width="9.625" style="33" customWidth="1"/>
    <col min="14611" max="14611" width="11.875" style="33" customWidth="1"/>
    <col min="14612" max="14612" width="9.625" style="33" customWidth="1"/>
    <col min="14613" max="14613" width="10.5" style="33" customWidth="1"/>
    <col min="14614" max="14618" width="10" style="33" customWidth="1"/>
    <col min="14619" max="14837" width="8.875" style="33" customWidth="1"/>
    <col min="14838" max="14846" width="9" style="33"/>
    <col min="14847" max="14847" width="9.125" style="33" customWidth="1"/>
    <col min="14848" max="14848" width="18.375" style="33" customWidth="1"/>
    <col min="14849" max="14849" width="7" style="33" customWidth="1"/>
    <col min="14850" max="14850" width="13.125" style="33" customWidth="1"/>
    <col min="14851" max="14851" width="10.75" style="33" customWidth="1"/>
    <col min="14852" max="14852" width="11.25" style="33" customWidth="1"/>
    <col min="14853" max="14853" width="10.25" style="33" customWidth="1"/>
    <col min="14854" max="14854" width="12.625" style="33" customWidth="1"/>
    <col min="14855" max="14855" width="10.25" style="33" customWidth="1"/>
    <col min="14856" max="14856" width="10.375" style="33" customWidth="1"/>
    <col min="14857" max="14857" width="11" style="33" customWidth="1"/>
    <col min="14858" max="14858" width="10.625" style="33" customWidth="1"/>
    <col min="14859" max="14859" width="10" style="33" customWidth="1"/>
    <col min="14860" max="14860" width="8.5" style="33" customWidth="1"/>
    <col min="14861" max="14861" width="9.5" style="33" customWidth="1"/>
    <col min="14862" max="14862" width="9.625" style="33" customWidth="1"/>
    <col min="14863" max="14863" width="11.875" style="33" customWidth="1"/>
    <col min="14864" max="14864" width="9.625" style="33" customWidth="1"/>
    <col min="14865" max="14865" width="8.625" style="33" customWidth="1"/>
    <col min="14866" max="14866" width="9.625" style="33" customWidth="1"/>
    <col min="14867" max="14867" width="11.875" style="33" customWidth="1"/>
    <col min="14868" max="14868" width="9.625" style="33" customWidth="1"/>
    <col min="14869" max="14869" width="10.5" style="33" customWidth="1"/>
    <col min="14870" max="14874" width="10" style="33" customWidth="1"/>
    <col min="14875" max="15093" width="8.875" style="33" customWidth="1"/>
    <col min="15094" max="15102" width="9" style="33"/>
    <col min="15103" max="15103" width="9.125" style="33" customWidth="1"/>
    <col min="15104" max="15104" width="18.375" style="33" customWidth="1"/>
    <col min="15105" max="15105" width="7" style="33" customWidth="1"/>
    <col min="15106" max="15106" width="13.125" style="33" customWidth="1"/>
    <col min="15107" max="15107" width="10.75" style="33" customWidth="1"/>
    <col min="15108" max="15108" width="11.25" style="33" customWidth="1"/>
    <col min="15109" max="15109" width="10.25" style="33" customWidth="1"/>
    <col min="15110" max="15110" width="12.625" style="33" customWidth="1"/>
    <col min="15111" max="15111" width="10.25" style="33" customWidth="1"/>
    <col min="15112" max="15112" width="10.375" style="33" customWidth="1"/>
    <col min="15113" max="15113" width="11" style="33" customWidth="1"/>
    <col min="15114" max="15114" width="10.625" style="33" customWidth="1"/>
    <col min="15115" max="15115" width="10" style="33" customWidth="1"/>
    <col min="15116" max="15116" width="8.5" style="33" customWidth="1"/>
    <col min="15117" max="15117" width="9.5" style="33" customWidth="1"/>
    <col min="15118" max="15118" width="9.625" style="33" customWidth="1"/>
    <col min="15119" max="15119" width="11.875" style="33" customWidth="1"/>
    <col min="15120" max="15120" width="9.625" style="33" customWidth="1"/>
    <col min="15121" max="15121" width="8.625" style="33" customWidth="1"/>
    <col min="15122" max="15122" width="9.625" style="33" customWidth="1"/>
    <col min="15123" max="15123" width="11.875" style="33" customWidth="1"/>
    <col min="15124" max="15124" width="9.625" style="33" customWidth="1"/>
    <col min="15125" max="15125" width="10.5" style="33" customWidth="1"/>
    <col min="15126" max="15130" width="10" style="33" customWidth="1"/>
    <col min="15131" max="15349" width="8.875" style="33" customWidth="1"/>
    <col min="15350" max="15358" width="9" style="33"/>
    <col min="15359" max="15359" width="9.125" style="33" customWidth="1"/>
    <col min="15360" max="15360" width="18.375" style="33" customWidth="1"/>
    <col min="15361" max="15361" width="7" style="33" customWidth="1"/>
    <col min="15362" max="15362" width="13.125" style="33" customWidth="1"/>
    <col min="15363" max="15363" width="10.75" style="33" customWidth="1"/>
    <col min="15364" max="15364" width="11.25" style="33" customWidth="1"/>
    <col min="15365" max="15365" width="10.25" style="33" customWidth="1"/>
    <col min="15366" max="15366" width="12.625" style="33" customWidth="1"/>
    <col min="15367" max="15367" width="10.25" style="33" customWidth="1"/>
    <col min="15368" max="15368" width="10.375" style="33" customWidth="1"/>
    <col min="15369" max="15369" width="11" style="33" customWidth="1"/>
    <col min="15370" max="15370" width="10.625" style="33" customWidth="1"/>
    <col min="15371" max="15371" width="10" style="33" customWidth="1"/>
    <col min="15372" max="15372" width="8.5" style="33" customWidth="1"/>
    <col min="15373" max="15373" width="9.5" style="33" customWidth="1"/>
    <col min="15374" max="15374" width="9.625" style="33" customWidth="1"/>
    <col min="15375" max="15375" width="11.875" style="33" customWidth="1"/>
    <col min="15376" max="15376" width="9.625" style="33" customWidth="1"/>
    <col min="15377" max="15377" width="8.625" style="33" customWidth="1"/>
    <col min="15378" max="15378" width="9.625" style="33" customWidth="1"/>
    <col min="15379" max="15379" width="11.875" style="33" customWidth="1"/>
    <col min="15380" max="15380" width="9.625" style="33" customWidth="1"/>
    <col min="15381" max="15381" width="10.5" style="33" customWidth="1"/>
    <col min="15382" max="15386" width="10" style="33" customWidth="1"/>
    <col min="15387" max="15605" width="8.875" style="33" customWidth="1"/>
    <col min="15606" max="15614" width="9" style="33"/>
    <col min="15615" max="15615" width="9.125" style="33" customWidth="1"/>
    <col min="15616" max="15616" width="18.375" style="33" customWidth="1"/>
    <col min="15617" max="15617" width="7" style="33" customWidth="1"/>
    <col min="15618" max="15618" width="13.125" style="33" customWidth="1"/>
    <col min="15619" max="15619" width="10.75" style="33" customWidth="1"/>
    <col min="15620" max="15620" width="11.25" style="33" customWidth="1"/>
    <col min="15621" max="15621" width="10.25" style="33" customWidth="1"/>
    <col min="15622" max="15622" width="12.625" style="33" customWidth="1"/>
    <col min="15623" max="15623" width="10.25" style="33" customWidth="1"/>
    <col min="15624" max="15624" width="10.375" style="33" customWidth="1"/>
    <col min="15625" max="15625" width="11" style="33" customWidth="1"/>
    <col min="15626" max="15626" width="10.625" style="33" customWidth="1"/>
    <col min="15627" max="15627" width="10" style="33" customWidth="1"/>
    <col min="15628" max="15628" width="8.5" style="33" customWidth="1"/>
    <col min="15629" max="15629" width="9.5" style="33" customWidth="1"/>
    <col min="15630" max="15630" width="9.625" style="33" customWidth="1"/>
    <col min="15631" max="15631" width="11.875" style="33" customWidth="1"/>
    <col min="15632" max="15632" width="9.625" style="33" customWidth="1"/>
    <col min="15633" max="15633" width="8.625" style="33" customWidth="1"/>
    <col min="15634" max="15634" width="9.625" style="33" customWidth="1"/>
    <col min="15635" max="15635" width="11.875" style="33" customWidth="1"/>
    <col min="15636" max="15636" width="9.625" style="33" customWidth="1"/>
    <col min="15637" max="15637" width="10.5" style="33" customWidth="1"/>
    <col min="15638" max="15642" width="10" style="33" customWidth="1"/>
    <col min="15643" max="15861" width="8.875" style="33" customWidth="1"/>
    <col min="15862" max="15870" width="9" style="33"/>
    <col min="15871" max="15871" width="9.125" style="33" customWidth="1"/>
    <col min="15872" max="15872" width="18.375" style="33" customWidth="1"/>
    <col min="15873" max="15873" width="7" style="33" customWidth="1"/>
    <col min="15874" max="15874" width="13.125" style="33" customWidth="1"/>
    <col min="15875" max="15875" width="10.75" style="33" customWidth="1"/>
    <col min="15876" max="15876" width="11.25" style="33" customWidth="1"/>
    <col min="15877" max="15877" width="10.25" style="33" customWidth="1"/>
    <col min="15878" max="15878" width="12.625" style="33" customWidth="1"/>
    <col min="15879" max="15879" width="10.25" style="33" customWidth="1"/>
    <col min="15880" max="15880" width="10.375" style="33" customWidth="1"/>
    <col min="15881" max="15881" width="11" style="33" customWidth="1"/>
    <col min="15882" max="15882" width="10.625" style="33" customWidth="1"/>
    <col min="15883" max="15883" width="10" style="33" customWidth="1"/>
    <col min="15884" max="15884" width="8.5" style="33" customWidth="1"/>
    <col min="15885" max="15885" width="9.5" style="33" customWidth="1"/>
    <col min="15886" max="15886" width="9.625" style="33" customWidth="1"/>
    <col min="15887" max="15887" width="11.875" style="33" customWidth="1"/>
    <col min="15888" max="15888" width="9.625" style="33" customWidth="1"/>
    <col min="15889" max="15889" width="8.625" style="33" customWidth="1"/>
    <col min="15890" max="15890" width="9.625" style="33" customWidth="1"/>
    <col min="15891" max="15891" width="11.875" style="33" customWidth="1"/>
    <col min="15892" max="15892" width="9.625" style="33" customWidth="1"/>
    <col min="15893" max="15893" width="10.5" style="33" customWidth="1"/>
    <col min="15894" max="15898" width="10" style="33" customWidth="1"/>
    <col min="15899" max="16117" width="8.875" style="33" customWidth="1"/>
    <col min="16118" max="16126" width="9" style="33"/>
    <col min="16127" max="16127" width="9.125" style="33" customWidth="1"/>
    <col min="16128" max="16128" width="18.375" style="33" customWidth="1"/>
    <col min="16129" max="16129" width="7" style="33" customWidth="1"/>
    <col min="16130" max="16130" width="13.125" style="33" customWidth="1"/>
    <col min="16131" max="16131" width="10.75" style="33" customWidth="1"/>
    <col min="16132" max="16132" width="11.25" style="33" customWidth="1"/>
    <col min="16133" max="16133" width="10.25" style="33" customWidth="1"/>
    <col min="16134" max="16134" width="12.625" style="33" customWidth="1"/>
    <col min="16135" max="16135" width="10.25" style="33" customWidth="1"/>
    <col min="16136" max="16136" width="10.375" style="33" customWidth="1"/>
    <col min="16137" max="16137" width="11" style="33" customWidth="1"/>
    <col min="16138" max="16138" width="10.625" style="33" customWidth="1"/>
    <col min="16139" max="16139" width="10" style="33" customWidth="1"/>
    <col min="16140" max="16140" width="8.5" style="33" customWidth="1"/>
    <col min="16141" max="16141" width="9.5" style="33" customWidth="1"/>
    <col min="16142" max="16142" width="9.625" style="33" customWidth="1"/>
    <col min="16143" max="16143" width="11.875" style="33" customWidth="1"/>
    <col min="16144" max="16144" width="9.625" style="33" customWidth="1"/>
    <col min="16145" max="16145" width="8.625" style="33" customWidth="1"/>
    <col min="16146" max="16146" width="9.625" style="33" customWidth="1"/>
    <col min="16147" max="16147" width="11.875" style="33" customWidth="1"/>
    <col min="16148" max="16148" width="9.625" style="33" customWidth="1"/>
    <col min="16149" max="16149" width="10.5" style="33" customWidth="1"/>
    <col min="16150" max="16154" width="10" style="33" customWidth="1"/>
    <col min="16155" max="16373" width="8.875" style="33" customWidth="1"/>
    <col min="16374" max="16384" width="9" style="33"/>
  </cols>
  <sheetData>
    <row r="1" ht="32" customHeight="1" spans="1:18">
      <c r="A1" s="34" t="s">
        <v>125</v>
      </c>
      <c r="B1" s="34"/>
      <c r="D1" s="29"/>
      <c r="E1" s="29"/>
      <c r="F1" s="29"/>
      <c r="O1" s="29"/>
      <c r="P1" s="56"/>
      <c r="Q1" s="29"/>
      <c r="R1" s="29"/>
    </row>
    <row r="2" ht="53" customHeight="1" spans="1:22">
      <c r="A2" s="9" t="s">
        <v>126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23" customFormat="1" ht="44" customHeight="1" spans="1:22">
      <c r="A3" s="35" t="s">
        <v>57</v>
      </c>
      <c r="B3" s="36" t="s">
        <v>127</v>
      </c>
      <c r="C3" s="37"/>
      <c r="D3" s="38" t="s">
        <v>128</v>
      </c>
      <c r="E3" s="39"/>
      <c r="F3" s="40" t="s">
        <v>129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39"/>
      <c r="R3" s="58" t="s">
        <v>130</v>
      </c>
      <c r="S3" s="58"/>
      <c r="T3" s="58"/>
      <c r="U3" s="58"/>
      <c r="V3" s="35" t="s">
        <v>12</v>
      </c>
    </row>
    <row r="4" s="23" customFormat="1" ht="39" customHeight="1" spans="1:22">
      <c r="A4" s="41"/>
      <c r="B4" s="42" t="s">
        <v>131</v>
      </c>
      <c r="C4" s="43" t="s">
        <v>132</v>
      </c>
      <c r="D4" s="44" t="s">
        <v>131</v>
      </c>
      <c r="E4" s="45" t="s">
        <v>133</v>
      </c>
      <c r="F4" s="35" t="s">
        <v>134</v>
      </c>
      <c r="G4" s="46" t="s">
        <v>135</v>
      </c>
      <c r="H4" s="47"/>
      <c r="I4" s="57"/>
      <c r="J4" s="35" t="s">
        <v>136</v>
      </c>
      <c r="K4" s="46" t="s">
        <v>135</v>
      </c>
      <c r="L4" s="47"/>
      <c r="M4" s="57"/>
      <c r="N4" s="45" t="s">
        <v>137</v>
      </c>
      <c r="O4" s="45"/>
      <c r="P4" s="45"/>
      <c r="Q4" s="45"/>
      <c r="R4" s="58"/>
      <c r="S4" s="58"/>
      <c r="T4" s="58"/>
      <c r="U4" s="58"/>
      <c r="V4" s="50"/>
    </row>
    <row r="5" s="23" customFormat="1" ht="39" customHeight="1" spans="1:22">
      <c r="A5" s="41"/>
      <c r="B5" s="48"/>
      <c r="C5" s="49"/>
      <c r="D5" s="44"/>
      <c r="E5" s="45"/>
      <c r="F5" s="41"/>
      <c r="G5" s="45" t="s">
        <v>138</v>
      </c>
      <c r="H5" s="45" t="s">
        <v>139</v>
      </c>
      <c r="I5" s="45" t="s">
        <v>140</v>
      </c>
      <c r="J5" s="41"/>
      <c r="K5" s="45" t="s">
        <v>138</v>
      </c>
      <c r="L5" s="45" t="s">
        <v>139</v>
      </c>
      <c r="M5" s="45" t="s">
        <v>140</v>
      </c>
      <c r="N5" s="45" t="s">
        <v>13</v>
      </c>
      <c r="O5" s="45" t="s">
        <v>49</v>
      </c>
      <c r="P5" s="45" t="s">
        <v>50</v>
      </c>
      <c r="Q5" s="45" t="s">
        <v>141</v>
      </c>
      <c r="R5" s="45" t="s">
        <v>13</v>
      </c>
      <c r="S5" s="45" t="s">
        <v>49</v>
      </c>
      <c r="T5" s="45" t="s">
        <v>50</v>
      </c>
      <c r="U5" s="45" t="s">
        <v>141</v>
      </c>
      <c r="V5" s="58"/>
    </row>
    <row r="6" s="23" customFormat="1" ht="39" customHeight="1" spans="1:22">
      <c r="A6" s="50"/>
      <c r="B6" s="51"/>
      <c r="C6" s="52"/>
      <c r="D6" s="44"/>
      <c r="E6" s="45"/>
      <c r="F6" s="50"/>
      <c r="G6" s="45" t="s">
        <v>138</v>
      </c>
      <c r="H6" s="45" t="s">
        <v>139</v>
      </c>
      <c r="I6" s="45" t="s">
        <v>140</v>
      </c>
      <c r="J6" s="50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58"/>
    </row>
    <row r="7" s="24" customFormat="1" ht="46" customHeight="1" spans="1:22">
      <c r="A7" s="53" t="s">
        <v>13</v>
      </c>
      <c r="B7" s="54">
        <v>78</v>
      </c>
      <c r="C7" s="55">
        <v>78</v>
      </c>
      <c r="D7" s="54">
        <v>1347</v>
      </c>
      <c r="E7" s="55">
        <v>808.2</v>
      </c>
      <c r="F7" s="54">
        <v>9623</v>
      </c>
      <c r="G7" s="54">
        <v>5011</v>
      </c>
      <c r="H7" s="54">
        <v>853</v>
      </c>
      <c r="I7" s="54">
        <v>3759</v>
      </c>
      <c r="J7" s="54">
        <v>10593</v>
      </c>
      <c r="K7" s="54">
        <v>5610</v>
      </c>
      <c r="L7" s="54">
        <v>948</v>
      </c>
      <c r="M7" s="54">
        <v>4035</v>
      </c>
      <c r="N7" s="55">
        <v>3895.46</v>
      </c>
      <c r="O7" s="55">
        <v>2337.28</v>
      </c>
      <c r="P7" s="55">
        <v>188.84</v>
      </c>
      <c r="Q7" s="55">
        <v>1369.34</v>
      </c>
      <c r="R7" s="55">
        <v>4781.66</v>
      </c>
      <c r="S7" s="55">
        <v>3223.48</v>
      </c>
      <c r="T7" s="55">
        <v>188.84</v>
      </c>
      <c r="U7" s="55">
        <v>1369.34</v>
      </c>
      <c r="V7" s="59"/>
    </row>
    <row r="8" s="25" customFormat="1" ht="46" customHeight="1" spans="1:22">
      <c r="A8" s="53" t="s">
        <v>21</v>
      </c>
      <c r="B8" s="54">
        <v>27</v>
      </c>
      <c r="C8" s="55">
        <v>27</v>
      </c>
      <c r="D8" s="54">
        <v>503</v>
      </c>
      <c r="E8" s="55">
        <v>301.8</v>
      </c>
      <c r="F8" s="54">
        <v>3468</v>
      </c>
      <c r="G8" s="54">
        <v>1852</v>
      </c>
      <c r="H8" s="54">
        <v>299</v>
      </c>
      <c r="I8" s="54">
        <v>1317</v>
      </c>
      <c r="J8" s="54">
        <v>3524</v>
      </c>
      <c r="K8" s="54">
        <v>1849</v>
      </c>
      <c r="L8" s="54">
        <v>319</v>
      </c>
      <c r="M8" s="54">
        <v>1356</v>
      </c>
      <c r="N8" s="55">
        <v>1350.06</v>
      </c>
      <c r="O8" s="55">
        <v>810.04</v>
      </c>
      <c r="P8" s="55"/>
      <c r="Q8" s="55">
        <v>540.02</v>
      </c>
      <c r="R8" s="55">
        <v>1678.86</v>
      </c>
      <c r="S8" s="55">
        <v>1138.84</v>
      </c>
      <c r="T8" s="55">
        <v>0</v>
      </c>
      <c r="U8" s="55">
        <v>540.02</v>
      </c>
      <c r="V8" s="59"/>
    </row>
    <row r="9" s="25" customFormat="1" ht="46" customHeight="1" spans="1:22">
      <c r="A9" s="53" t="s">
        <v>22</v>
      </c>
      <c r="B9" s="54">
        <v>28</v>
      </c>
      <c r="C9" s="55">
        <v>28</v>
      </c>
      <c r="D9" s="54">
        <v>515</v>
      </c>
      <c r="E9" s="55">
        <v>309</v>
      </c>
      <c r="F9" s="54">
        <v>3842</v>
      </c>
      <c r="G9" s="54">
        <v>2306</v>
      </c>
      <c r="H9" s="54">
        <v>284</v>
      </c>
      <c r="I9" s="54">
        <v>1252</v>
      </c>
      <c r="J9" s="54">
        <v>4329</v>
      </c>
      <c r="K9" s="54">
        <v>2483</v>
      </c>
      <c r="L9" s="54">
        <v>351</v>
      </c>
      <c r="M9" s="54">
        <v>1495</v>
      </c>
      <c r="N9" s="55">
        <v>1623.95</v>
      </c>
      <c r="O9" s="55">
        <v>974.37</v>
      </c>
      <c r="P9" s="55"/>
      <c r="Q9" s="55">
        <v>649.58</v>
      </c>
      <c r="R9" s="55">
        <v>1960.95</v>
      </c>
      <c r="S9" s="55">
        <v>1311.37</v>
      </c>
      <c r="T9" s="55">
        <v>0</v>
      </c>
      <c r="U9" s="55">
        <v>649.58</v>
      </c>
      <c r="V9" s="59"/>
    </row>
    <row r="10" s="26" customFormat="1" ht="46" customHeight="1" spans="1:22">
      <c r="A10" s="53" t="s">
        <v>23</v>
      </c>
      <c r="B10" s="54">
        <v>0</v>
      </c>
      <c r="C10" s="55">
        <v>0</v>
      </c>
      <c r="D10" s="54">
        <v>0</v>
      </c>
      <c r="E10" s="55">
        <v>0</v>
      </c>
      <c r="F10" s="54">
        <v>0</v>
      </c>
      <c r="G10" s="54">
        <v>0</v>
      </c>
      <c r="H10" s="54">
        <v>0</v>
      </c>
      <c r="I10" s="54">
        <v>0</v>
      </c>
      <c r="J10" s="54">
        <v>364</v>
      </c>
      <c r="K10" s="54">
        <v>121</v>
      </c>
      <c r="L10" s="54">
        <v>46</v>
      </c>
      <c r="M10" s="54">
        <v>197</v>
      </c>
      <c r="N10" s="55">
        <v>63.16</v>
      </c>
      <c r="O10" s="55">
        <v>37.9</v>
      </c>
      <c r="P10" s="55"/>
      <c r="Q10" s="55">
        <v>25.26</v>
      </c>
      <c r="R10" s="55">
        <v>63.16</v>
      </c>
      <c r="S10" s="55">
        <v>37.9</v>
      </c>
      <c r="T10" s="55">
        <v>0</v>
      </c>
      <c r="U10" s="55">
        <v>25.26</v>
      </c>
      <c r="V10" s="53"/>
    </row>
    <row r="11" s="26" customFormat="1" ht="46" customHeight="1" spans="1:22">
      <c r="A11" s="53" t="s">
        <v>24</v>
      </c>
      <c r="B11" s="55">
        <v>15</v>
      </c>
      <c r="C11" s="55">
        <v>15</v>
      </c>
      <c r="D11" s="55">
        <v>174</v>
      </c>
      <c r="E11" s="55">
        <v>104.4</v>
      </c>
      <c r="F11" s="55">
        <v>1342</v>
      </c>
      <c r="G11" s="55">
        <v>529</v>
      </c>
      <c r="H11" s="55">
        <v>150</v>
      </c>
      <c r="I11" s="55">
        <v>663</v>
      </c>
      <c r="J11" s="55">
        <v>1288</v>
      </c>
      <c r="K11" s="55">
        <v>505</v>
      </c>
      <c r="L11" s="55">
        <v>149</v>
      </c>
      <c r="M11" s="55">
        <v>634</v>
      </c>
      <c r="N11" s="55">
        <v>472.09</v>
      </c>
      <c r="O11" s="55">
        <v>283.25</v>
      </c>
      <c r="P11" s="55">
        <v>188.84</v>
      </c>
      <c r="Q11" s="55"/>
      <c r="R11" s="55">
        <v>591.49</v>
      </c>
      <c r="S11" s="55">
        <v>402.65</v>
      </c>
      <c r="T11" s="55">
        <v>188.84</v>
      </c>
      <c r="U11" s="55">
        <v>0</v>
      </c>
      <c r="V11" s="53"/>
    </row>
    <row r="12" s="24" customFormat="1" ht="46" customHeight="1" spans="1:22">
      <c r="A12" s="53" t="s">
        <v>124</v>
      </c>
      <c r="B12" s="54">
        <v>8</v>
      </c>
      <c r="C12" s="55">
        <v>8</v>
      </c>
      <c r="D12" s="54">
        <v>155</v>
      </c>
      <c r="E12" s="55">
        <v>93</v>
      </c>
      <c r="F12" s="54">
        <v>971</v>
      </c>
      <c r="G12" s="54">
        <v>324</v>
      </c>
      <c r="H12" s="54">
        <v>120</v>
      </c>
      <c r="I12" s="54">
        <v>527</v>
      </c>
      <c r="J12" s="54">
        <v>1088</v>
      </c>
      <c r="K12" s="54">
        <v>652</v>
      </c>
      <c r="L12" s="54">
        <v>83</v>
      </c>
      <c r="M12" s="54">
        <v>353</v>
      </c>
      <c r="N12" s="55">
        <v>386.2</v>
      </c>
      <c r="O12" s="55">
        <v>231.72</v>
      </c>
      <c r="P12" s="55"/>
      <c r="Q12" s="55">
        <v>154.48</v>
      </c>
      <c r="R12" s="55">
        <v>487.2</v>
      </c>
      <c r="S12" s="55">
        <v>332.72</v>
      </c>
      <c r="T12" s="55">
        <v>0</v>
      </c>
      <c r="U12" s="55">
        <v>154.48</v>
      </c>
      <c r="V12" s="59"/>
    </row>
  </sheetData>
  <mergeCells count="31">
    <mergeCell ref="A1:B1"/>
    <mergeCell ref="A2:V2"/>
    <mergeCell ref="B3:C3"/>
    <mergeCell ref="D3:E3"/>
    <mergeCell ref="F3:Q3"/>
    <mergeCell ref="G4:I4"/>
    <mergeCell ref="K4:M4"/>
    <mergeCell ref="N4:Q4"/>
    <mergeCell ref="A3:A6"/>
    <mergeCell ref="B4:B6"/>
    <mergeCell ref="C4:C6"/>
    <mergeCell ref="D4:D6"/>
    <mergeCell ref="E4:E6"/>
    <mergeCell ref="F4:F6"/>
    <mergeCell ref="G5:G6"/>
    <mergeCell ref="H5:H6"/>
    <mergeCell ref="I5:I6"/>
    <mergeCell ref="J4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3:V4"/>
    <mergeCell ref="R3:U4"/>
  </mergeCells>
  <printOptions horizontalCentered="1"/>
  <pageMargins left="0.708333333333333" right="0.708333333333333" top="0.747916666666667" bottom="0.747916666666667" header="0.314583333333333" footer="0.314583333333333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分配表</vt:lpstr>
      <vt:lpstr>幼儿</vt:lpstr>
      <vt:lpstr>高中助学金</vt:lpstr>
      <vt:lpstr>高中免学费</vt:lpstr>
      <vt:lpstr>高中免费教科书</vt:lpstr>
      <vt:lpstr>中职助学金</vt:lpstr>
      <vt:lpstr>中职免学费</vt:lpstr>
      <vt:lpstr>高校奖助学金</vt:lpstr>
      <vt:lpstr>本专科</vt:lpstr>
      <vt:lpstr>服兵役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何阳之[综合岗位] null</dc:creator>
  <cp:lastModifiedBy>李敏</cp:lastModifiedBy>
  <dcterms:created xsi:type="dcterms:W3CDTF">2020-12-17T01:54:00Z</dcterms:created>
  <cp:lastPrinted>2024-10-24T16:46:00Z</cp:lastPrinted>
  <dcterms:modified xsi:type="dcterms:W3CDTF">2025-12-10T07:30:18Z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A99CB8ACD07B447096E6376932AF7EFC_43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eyJoZGlkIjoiMzBkYTRkZTM4YWIwMzg2MmNjZmNhZGVkZjY3YTcwMzgifQ==</vt:lpwstr>
  </property>
</Properties>
</file>