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年福彩业务费安排表 " sheetId="134" r:id="rId1"/>
    <sheet name="Sheet1" sheetId="136" r:id="rId2"/>
    <sheet name="Sheet2" sheetId="137" r:id="rId3"/>
    <sheet name="Sheet3" sheetId="138" r:id="rId4"/>
    <sheet name="Sheet4" sheetId="139" r:id="rId5"/>
  </sheets>
  <calcPr calcId="144525"/>
</workbook>
</file>

<file path=xl/sharedStrings.xml><?xml version="1.0" encoding="utf-8"?>
<sst xmlns="http://schemas.openxmlformats.org/spreadsheetml/2006/main" count="30" uniqueCount="29">
  <si>
    <t>附件1</t>
  </si>
  <si>
    <t>2025年度岳阳市福彩机构业务费安排表</t>
  </si>
  <si>
    <t>单位：万元</t>
  </si>
  <si>
    <t>单位名称</t>
  </si>
  <si>
    <t>合计</t>
  </si>
  <si>
    <t>发行费</t>
  </si>
  <si>
    <t>省本级业务费对下级机构补助资金</t>
  </si>
  <si>
    <t>小计</t>
  </si>
  <si>
    <t>电脑票
发行费</t>
  </si>
  <si>
    <t>即开票发行费</t>
  </si>
  <si>
    <t>2024年度
超收业务费</t>
  </si>
  <si>
    <t>责任彩票
建设</t>
  </si>
  <si>
    <t>福泽潇湘
宣传补助</t>
  </si>
  <si>
    <t>渠道标准化健身</t>
  </si>
  <si>
    <t>市场营销管理相关资金</t>
  </si>
  <si>
    <t>合 计</t>
  </si>
  <si>
    <t>市本级及辖区小计</t>
  </si>
  <si>
    <t>市本级(市福彩中心)</t>
  </si>
  <si>
    <t>云溪区</t>
  </si>
  <si>
    <t>君山区</t>
  </si>
  <si>
    <t>屈原管理区</t>
  </si>
  <si>
    <t>县区小计</t>
  </si>
  <si>
    <t>平江县</t>
  </si>
  <si>
    <t>华容县</t>
  </si>
  <si>
    <t>汩罗市</t>
  </si>
  <si>
    <t xml:space="preserve">             湘阴县</t>
  </si>
  <si>
    <t>临湘市</t>
  </si>
  <si>
    <t>岳阳县</t>
  </si>
  <si>
    <t>注：根据湖南省财政厅《湖南省财政厅关于下达2025年度福彩机构业务费的通知》（湘财综指［2025］10号）和湖南省福利彩票发行中心《湖南省福利彩票发行中心关于规范使用2025年省本级业务费对下级机构补助资金的通知》（湘彩发［2025］12号）文件精神，结合我市各县市区2024年全年实际销量，按20%比例计提业务费进行拨付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</si>
</sst>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4" borderId="12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8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95 2" xfId="11"/>
    <cellStyle name="百分比" xfId="12" builtinId="5"/>
    <cellStyle name="常规 94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94 4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常规 94 7" xfId="40"/>
    <cellStyle name="40% - 强调文字颜色 1" xfId="41" builtinId="31"/>
    <cellStyle name="20% - 强调文字颜色 2" xfId="42" builtinId="34"/>
    <cellStyle name="常规 94 8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 4" xfId="57"/>
    <cellStyle name="常规 2 6" xfId="58"/>
    <cellStyle name="常规 2 7" xfId="59"/>
    <cellStyle name="常规 2 8" xfId="60"/>
    <cellStyle name="常规 94 3" xfId="61"/>
    <cellStyle name="常规 94 5" xfId="62"/>
    <cellStyle name="常规 94 6" xfId="63"/>
    <cellStyle name="常规 95 3" xfId="64"/>
    <cellStyle name="常规 95 4" xfId="65"/>
    <cellStyle name="常规 95 5" xfId="66"/>
    <cellStyle name="常规 95 6" xfId="67"/>
    <cellStyle name="常规 95 7" xfId="68"/>
    <cellStyle name="常规 95 8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L8" sqref="L8"/>
    </sheetView>
  </sheetViews>
  <sheetFormatPr defaultColWidth="9" defaultRowHeight="14.25"/>
  <cols>
    <col min="1" max="1" width="7.625" customWidth="1"/>
    <col min="2" max="2" width="16.25" customWidth="1"/>
    <col min="3" max="3" width="15.25" customWidth="1"/>
    <col min="4" max="4" width="12.75" customWidth="1"/>
    <col min="5" max="5" width="11.625" customWidth="1"/>
    <col min="6" max="6" width="8.875" customWidth="1"/>
    <col min="7" max="7" width="12.625" customWidth="1"/>
    <col min="8" max="8" width="11.125" customWidth="1"/>
    <col min="9" max="9" width="10.875" customWidth="1"/>
    <col min="10" max="10" width="12.125" customWidth="1"/>
    <col min="11" max="11" width="11.125" customWidth="1"/>
    <col min="12" max="12" width="23" customWidth="1"/>
  </cols>
  <sheetData>
    <row r="1" ht="30" customHeight="1" spans="1:1">
      <c r="A1" s="1" t="s">
        <v>0</v>
      </c>
    </row>
    <row r="2" ht="36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1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2" customHeight="1" spans="1:12">
      <c r="A4" s="4" t="s">
        <v>3</v>
      </c>
      <c r="B4" s="4"/>
      <c r="C4" s="4" t="s">
        <v>4</v>
      </c>
      <c r="D4" s="5" t="s">
        <v>5</v>
      </c>
      <c r="E4" s="5"/>
      <c r="F4" s="5"/>
      <c r="G4" s="5"/>
      <c r="H4" s="5" t="s">
        <v>6</v>
      </c>
      <c r="I4" s="5"/>
      <c r="J4" s="5"/>
      <c r="K4" s="5"/>
      <c r="L4" s="5"/>
    </row>
    <row r="5" ht="32" customHeight="1" spans="1:12">
      <c r="A5" s="4"/>
      <c r="B5" s="4"/>
      <c r="C5" s="4"/>
      <c r="D5" s="4" t="s">
        <v>7</v>
      </c>
      <c r="E5" s="4" t="s">
        <v>8</v>
      </c>
      <c r="F5" s="4" t="s">
        <v>9</v>
      </c>
      <c r="G5" s="4" t="s">
        <v>10</v>
      </c>
      <c r="H5" s="4" t="s">
        <v>7</v>
      </c>
      <c r="I5" s="4" t="s">
        <v>11</v>
      </c>
      <c r="J5" s="4" t="s">
        <v>12</v>
      </c>
      <c r="K5" s="4" t="s">
        <v>13</v>
      </c>
      <c r="L5" s="4" t="s">
        <v>14</v>
      </c>
    </row>
    <row r="6" ht="32" customHeight="1" spans="1:12">
      <c r="A6" s="6" t="s">
        <v>15</v>
      </c>
      <c r="B6" s="7"/>
      <c r="C6" s="8">
        <f>C7+C12</f>
        <v>1111.95</v>
      </c>
      <c r="D6" s="8">
        <f t="shared" ref="D6:L6" si="0">D7+D12</f>
        <v>290.5</v>
      </c>
      <c r="E6" s="8">
        <f t="shared" si="0"/>
        <v>187.31</v>
      </c>
      <c r="F6" s="8">
        <f t="shared" si="0"/>
        <v>9.76</v>
      </c>
      <c r="G6" s="8">
        <f t="shared" si="0"/>
        <v>93.43</v>
      </c>
      <c r="H6" s="8">
        <f t="shared" si="0"/>
        <v>821.45</v>
      </c>
      <c r="I6" s="8">
        <f t="shared" si="0"/>
        <v>129.1</v>
      </c>
      <c r="J6" s="8">
        <f t="shared" si="0"/>
        <v>100</v>
      </c>
      <c r="K6" s="8">
        <f t="shared" si="0"/>
        <v>173</v>
      </c>
      <c r="L6" s="8">
        <f t="shared" si="0"/>
        <v>419.35</v>
      </c>
    </row>
    <row r="7" ht="32" customHeight="1" spans="1:12">
      <c r="A7" s="9" t="s">
        <v>16</v>
      </c>
      <c r="B7" s="10"/>
      <c r="C7" s="10">
        <f>D7+H7</f>
        <v>967.3</v>
      </c>
      <c r="D7" s="5">
        <f>E7+F7+G7</f>
        <v>145.85</v>
      </c>
      <c r="E7" s="5">
        <f>E8+E9+E10+E11</f>
        <v>127.59</v>
      </c>
      <c r="F7" s="5">
        <f>F8+F9+F10+F11</f>
        <v>1.41</v>
      </c>
      <c r="G7" s="5">
        <f>G9+G10+G11</f>
        <v>16.85</v>
      </c>
      <c r="H7" s="11">
        <f>I7+J7+K7+L7</f>
        <v>821.45</v>
      </c>
      <c r="I7" s="13">
        <v>129.1</v>
      </c>
      <c r="J7" s="13">
        <v>100</v>
      </c>
      <c r="K7" s="13">
        <v>173</v>
      </c>
      <c r="L7" s="13">
        <v>419.35</v>
      </c>
    </row>
    <row r="8" ht="32" customHeight="1" spans="1:12">
      <c r="A8" s="12" t="s">
        <v>17</v>
      </c>
      <c r="B8" s="12"/>
      <c r="C8" s="10">
        <f t="shared" ref="C8:C18" si="1">D8+H8</f>
        <v>940.4</v>
      </c>
      <c r="D8" s="5">
        <f t="shared" ref="D8:D19" si="2">E8+F8+G8</f>
        <v>118.95</v>
      </c>
      <c r="E8" s="12">
        <v>118.95</v>
      </c>
      <c r="F8" s="12"/>
      <c r="G8" s="12"/>
      <c r="H8" s="11">
        <f>I8+J8+K8+L8</f>
        <v>821.45</v>
      </c>
      <c r="I8" s="13">
        <v>129.1</v>
      </c>
      <c r="J8" s="13">
        <v>100</v>
      </c>
      <c r="K8" s="13">
        <v>173</v>
      </c>
      <c r="L8" s="13">
        <v>419.35</v>
      </c>
    </row>
    <row r="9" ht="32" customHeight="1" spans="1:12">
      <c r="A9" s="12" t="s">
        <v>18</v>
      </c>
      <c r="B9" s="12"/>
      <c r="C9" s="10">
        <f t="shared" si="1"/>
        <v>12.47</v>
      </c>
      <c r="D9" s="5">
        <f t="shared" si="2"/>
        <v>12.47</v>
      </c>
      <c r="E9" s="12">
        <v>3.89</v>
      </c>
      <c r="F9" s="12">
        <v>0.99</v>
      </c>
      <c r="G9" s="12">
        <v>7.59</v>
      </c>
      <c r="H9" s="12"/>
      <c r="I9" s="13"/>
      <c r="J9" s="13"/>
      <c r="K9" s="13"/>
      <c r="L9" s="13"/>
    </row>
    <row r="10" ht="32" customHeight="1" spans="1:12">
      <c r="A10" s="12" t="s">
        <v>19</v>
      </c>
      <c r="B10" s="12"/>
      <c r="C10" s="10">
        <f t="shared" si="1"/>
        <v>3.34</v>
      </c>
      <c r="D10" s="5">
        <f t="shared" si="2"/>
        <v>3.34</v>
      </c>
      <c r="E10" s="12">
        <v>2.25</v>
      </c>
      <c r="F10" s="12">
        <v>0.27</v>
      </c>
      <c r="G10" s="12">
        <v>0.82</v>
      </c>
      <c r="H10" s="12"/>
      <c r="I10" s="13"/>
      <c r="J10" s="13"/>
      <c r="K10" s="13"/>
      <c r="L10" s="13"/>
    </row>
    <row r="11" ht="32" customHeight="1" spans="1:12">
      <c r="A11" s="12" t="s">
        <v>20</v>
      </c>
      <c r="B11" s="12"/>
      <c r="C11" s="10">
        <f t="shared" si="1"/>
        <v>11.09</v>
      </c>
      <c r="D11" s="5">
        <f t="shared" si="2"/>
        <v>11.09</v>
      </c>
      <c r="E11" s="12">
        <v>2.5</v>
      </c>
      <c r="F11" s="12">
        <v>0.15</v>
      </c>
      <c r="G11" s="12">
        <v>8.44</v>
      </c>
      <c r="H11" s="12"/>
      <c r="I11" s="13"/>
      <c r="J11" s="13"/>
      <c r="K11" s="13"/>
      <c r="L11" s="13"/>
    </row>
    <row r="12" ht="32" customHeight="1" spans="1:12">
      <c r="A12" s="9" t="s">
        <v>21</v>
      </c>
      <c r="B12" s="10"/>
      <c r="C12" s="10">
        <f t="shared" si="1"/>
        <v>144.65</v>
      </c>
      <c r="D12" s="5">
        <f t="shared" si="2"/>
        <v>144.65</v>
      </c>
      <c r="E12" s="10">
        <f t="shared" ref="D12:G12" si="3">E13+E14+E15+E16+E17+E18</f>
        <v>59.72</v>
      </c>
      <c r="F12" s="10">
        <f t="shared" si="3"/>
        <v>8.35</v>
      </c>
      <c r="G12" s="10">
        <f t="shared" si="3"/>
        <v>76.58</v>
      </c>
      <c r="H12" s="5"/>
      <c r="I12" s="13"/>
      <c r="J12" s="13"/>
      <c r="K12" s="13"/>
      <c r="L12" s="13"/>
    </row>
    <row r="13" ht="32" customHeight="1" spans="1:12">
      <c r="A13" s="12" t="s">
        <v>22</v>
      </c>
      <c r="B13" s="13"/>
      <c r="C13" s="10">
        <f t="shared" si="1"/>
        <v>15.85</v>
      </c>
      <c r="D13" s="5">
        <f t="shared" si="2"/>
        <v>15.85</v>
      </c>
      <c r="E13" s="12">
        <v>8.4</v>
      </c>
      <c r="F13" s="12">
        <v>2.03</v>
      </c>
      <c r="G13" s="12">
        <v>5.42</v>
      </c>
      <c r="H13" s="12"/>
      <c r="I13" s="13"/>
      <c r="J13" s="13"/>
      <c r="K13" s="13"/>
      <c r="L13" s="13"/>
    </row>
    <row r="14" ht="32" customHeight="1" spans="1:12">
      <c r="A14" s="12" t="s">
        <v>23</v>
      </c>
      <c r="B14" s="13"/>
      <c r="C14" s="10">
        <f t="shared" si="1"/>
        <v>12.76</v>
      </c>
      <c r="D14" s="5">
        <f t="shared" si="2"/>
        <v>12.76</v>
      </c>
      <c r="E14" s="12">
        <v>8.53</v>
      </c>
      <c r="F14" s="12">
        <v>1.45</v>
      </c>
      <c r="G14" s="12">
        <v>2.78</v>
      </c>
      <c r="H14" s="12"/>
      <c r="I14" s="13"/>
      <c r="J14" s="13"/>
      <c r="K14" s="13"/>
      <c r="L14" s="13"/>
    </row>
    <row r="15" ht="32" customHeight="1" spans="1:12">
      <c r="A15" s="14" t="s">
        <v>24</v>
      </c>
      <c r="B15" s="15"/>
      <c r="C15" s="10">
        <f t="shared" si="1"/>
        <v>18.88</v>
      </c>
      <c r="D15" s="5">
        <f t="shared" si="2"/>
        <v>18.88</v>
      </c>
      <c r="E15" s="12">
        <v>9.45</v>
      </c>
      <c r="F15" s="12">
        <v>1.52</v>
      </c>
      <c r="G15" s="12">
        <v>7.91</v>
      </c>
      <c r="H15" s="12"/>
      <c r="I15" s="13"/>
      <c r="J15" s="13"/>
      <c r="K15" s="13"/>
      <c r="L15" s="13"/>
    </row>
    <row r="16" ht="32" customHeight="1" spans="1:12">
      <c r="A16" s="16" t="s">
        <v>25</v>
      </c>
      <c r="B16" s="17"/>
      <c r="C16" s="10">
        <f t="shared" si="1"/>
        <v>10.84</v>
      </c>
      <c r="D16" s="5">
        <f t="shared" si="2"/>
        <v>10.84</v>
      </c>
      <c r="E16" s="12">
        <v>4.82</v>
      </c>
      <c r="F16" s="12">
        <v>0.75</v>
      </c>
      <c r="G16" s="12">
        <v>5.27</v>
      </c>
      <c r="H16" s="12"/>
      <c r="I16" s="13"/>
      <c r="J16" s="13"/>
      <c r="K16" s="13"/>
      <c r="L16" s="13"/>
    </row>
    <row r="17" ht="32" customHeight="1" spans="1:12">
      <c r="A17" s="18" t="s">
        <v>26</v>
      </c>
      <c r="B17" s="19"/>
      <c r="C17" s="10">
        <f t="shared" si="1"/>
        <v>75.35</v>
      </c>
      <c r="D17" s="5">
        <f t="shared" si="2"/>
        <v>75.35</v>
      </c>
      <c r="E17" s="12">
        <v>22.21</v>
      </c>
      <c r="F17" s="12">
        <v>1.59</v>
      </c>
      <c r="G17" s="12">
        <v>51.55</v>
      </c>
      <c r="H17" s="12"/>
      <c r="I17" s="13"/>
      <c r="J17" s="13"/>
      <c r="K17" s="13"/>
      <c r="L17" s="13"/>
    </row>
    <row r="18" ht="32" customHeight="1" spans="1:12">
      <c r="A18" s="20" t="s">
        <v>27</v>
      </c>
      <c r="B18" s="13"/>
      <c r="C18" s="5">
        <f t="shared" si="1"/>
        <v>10.97</v>
      </c>
      <c r="D18" s="5">
        <f t="shared" si="2"/>
        <v>10.97</v>
      </c>
      <c r="E18" s="12">
        <v>6.31</v>
      </c>
      <c r="F18" s="12">
        <v>1.01</v>
      </c>
      <c r="G18" s="12">
        <v>3.65</v>
      </c>
      <c r="H18" s="12"/>
      <c r="I18" s="13"/>
      <c r="J18" s="13"/>
      <c r="K18" s="13"/>
      <c r="L18" s="13"/>
    </row>
    <row r="19" ht="29" customHeight="1" spans="1:12">
      <c r="A19" s="21" t="s">
        <v>28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</sheetData>
  <mergeCells count="20">
    <mergeCell ref="A2:L2"/>
    <mergeCell ref="A3:L3"/>
    <mergeCell ref="D4:G4"/>
    <mergeCell ref="H4:L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L19"/>
    <mergeCell ref="C4:C5"/>
    <mergeCell ref="A4:B5"/>
  </mergeCells>
  <printOptions horizontalCentered="1"/>
  <pageMargins left="0.590277777777778" right="0.590277777777778" top="0.708333333333333" bottom="0.708333333333333" header="0.511805555555556" footer="0.511805555555556"/>
  <pageSetup paperSize="9" scale="8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2025年福彩业务费安排表 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李敏</cp:lastModifiedBy>
  <dcterms:created xsi:type="dcterms:W3CDTF">2008-11-04T08:43:00Z</dcterms:created>
  <cp:lastPrinted>2023-03-07T00:49:00Z</cp:lastPrinted>
  <dcterms:modified xsi:type="dcterms:W3CDTF">2025-10-15T02:07:03Z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ED03B373112E4CF29B1FCCD923D2F89B</vt:lpwstr>
  </property>
</Properties>
</file>