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附件2" sheetId="3" r:id="rId1"/>
    <sheet name="附件1" sheetId="1" r:id="rId2"/>
    <sheet name="Sheet3" sheetId="2" r:id="rId3"/>
  </sheets>
  <calcPr calcId="144525"/>
</workbook>
</file>

<file path=xl/sharedStrings.xml><?xml version="1.0" encoding="utf-8"?>
<sst xmlns="http://schemas.openxmlformats.org/spreadsheetml/2006/main" count="90" uniqueCount="69">
  <si>
    <t>附件2</t>
  </si>
  <si>
    <t>中央城市管网及污水处理补助第二批资金安排表</t>
  </si>
  <si>
    <t>单位：万元</t>
  </si>
  <si>
    <t>区/单位</t>
  </si>
  <si>
    <t>项目名称</t>
  </si>
  <si>
    <t>第二批中央补助资金</t>
  </si>
  <si>
    <t>本次拨付项目进度款</t>
  </si>
  <si>
    <t>待拨资金</t>
  </si>
  <si>
    <t>岳阳市城乡建设事务中心</t>
  </si>
  <si>
    <t>西环线片区海绵城市建设项目（调蓄池及湿地公园建设）</t>
  </si>
  <si>
    <t>岳阳市城管局</t>
  </si>
  <si>
    <t>市城区市政道路绿化海绵改造及运管平台建设项目</t>
  </si>
  <si>
    <t>城区道路（洞庭北路、邕园路、南湖大道）人行道海绵改造</t>
  </si>
  <si>
    <t>岳阳市洞庭新城投资建设开发有限公司</t>
  </si>
  <si>
    <t>贮木场路、木业路、粤汉路、磨子山中路、环球中心市政配套道路（海绵城市建设部分）</t>
  </si>
  <si>
    <t>岳阳楼区</t>
  </si>
  <si>
    <t>岳阳楼区住建局</t>
  </si>
  <si>
    <t>西环线片区海绵城市建设项目（西环线老旧小区海绵改造）</t>
  </si>
  <si>
    <t>岳阳楼区教育局</t>
  </si>
  <si>
    <t>外国语学校实验综合楼项目</t>
  </si>
  <si>
    <t>南湖新区</t>
  </si>
  <si>
    <t>南湖新区住建局</t>
  </si>
  <si>
    <t>岳阳市南湖新区乡村振兴高质量融合发展建设项目（一期）（海绵城市建设部分）</t>
  </si>
  <si>
    <t>小计</t>
  </si>
  <si>
    <t xml:space="preserve">   备注：根据湘财建指[2021]132号及岳财建指[2022]29号文件精神，第二批中央城市管网污水处理补助资金4.3亿元已拨付2.555亿元，本次拨付1.056亿元，待拨0.689亿元，具体如下：1、根据市住建局《关于申请将部分海绵建设项目全权委托建设项目实施单位的请示》（岳建〔2023〕130号）及市住建局 岳阳楼区人民政府《西环线片区华泰小区等14个老旧小区海绵城市建设项目委托建设协议书》，原计划拨付市住建局西环线项目9550万元（本次拨付6500万元），调整至岳阳市城乡建设事务中心西环线片区海绵城市建设项目（调蓄池及湿地公园建设）6550万元（本次拨付5500万元）、岳阳楼区住建局西环线片区海绵城市建设项目（西环线老旧小区海绵改造）3000万元（本次拨付1000万元）；2、根据《岳阳市住房和城乡建设局 岳阳市财政局关于调整南北港河、两湖连通项目中央污水管网处理补助资金用途的请示》岳建〔2023〕132号，将原计划拨付市城投集团南北港河项目资金7000万元（本次拨付4060万元），调整至市城管局市城区道路绿化海绵改造及运管平台建设项目4000万元（本次拨付2000万元）、市洞庭新城贮木场路、木业路、粤汉路、磨子山中路、环球中心市政配套道路（海绵城市建设部分）1470万元（本次拨付1000万元）、南湖新区住建局岳阳市南湖新区乡村振兴高质量融合发展建设项目（一期）（海绵城市建设部分）1470万元（本次拨付1000万元）、岳阳楼区教育局外国语学校实验综合楼项目（海绵城市建设部分）60万元（本次拨付60万元）。</t>
  </si>
  <si>
    <t>附件1</t>
  </si>
  <si>
    <t>2021年中央城市管网污水处理补助资金安排表</t>
  </si>
  <si>
    <t>岳阳市本级及所辖区</t>
  </si>
  <si>
    <t>项目个数</t>
  </si>
  <si>
    <t>金额    （万元）</t>
  </si>
  <si>
    <t>本次拨付（万元）</t>
  </si>
  <si>
    <t>备注</t>
  </si>
  <si>
    <t>市住建局</t>
  </si>
  <si>
    <r>
      <rPr>
        <sz val="11"/>
        <color rgb="FF000000"/>
        <rFont val="仿宋_GB2312"/>
        <charset val="134"/>
      </rPr>
      <t>1</t>
    </r>
    <r>
      <rPr>
        <b/>
        <sz val="11"/>
        <color rgb="FF000000"/>
        <rFont val="仿宋_GB2312"/>
        <charset val="134"/>
      </rPr>
      <t>、西环线1.255亿</t>
    </r>
    <r>
      <rPr>
        <sz val="11"/>
        <color rgb="FF000000"/>
        <rFont val="仿宋_GB2312"/>
        <charset val="134"/>
      </rPr>
      <t>，本次预拨3000万元，其余按工程进度核拨；
2、东风湖周边微改造500万；
3、机关社区海绵改造1300万；
4、大中小学海绵改造900万；
5、海绵技术服务费1100万；
6、监测平台一期1500万；
7、海绵城市、地下管线总可研500万。</t>
    </r>
  </si>
  <si>
    <r>
      <rPr>
        <sz val="11"/>
        <color theme="1"/>
        <rFont val="宋体"/>
        <charset val="134"/>
        <scheme val="minor"/>
      </rPr>
      <t>说明：根据湘财建指[2021]132号及岳财建指[2022]29号文件精神，第二批中央城市管网污水处理补助资金4.3亿元已拨付2.55亿元，</t>
    </r>
    <r>
      <rPr>
        <b/>
        <sz val="11"/>
        <color theme="1"/>
        <rFont val="宋体"/>
        <charset val="134"/>
        <scheme val="minor"/>
      </rPr>
      <t>本次拨付1.056亿元</t>
    </r>
    <r>
      <rPr>
        <sz val="11"/>
        <color theme="1"/>
        <rFont val="宋体"/>
        <charset val="134"/>
        <scheme val="minor"/>
      </rPr>
      <t>，待拨0.689亿元，具体如下：</t>
    </r>
    <r>
      <rPr>
        <b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、根据市住建局《关于申请将部分海绵建设项目全权委托建设项目实施单位的请示》（岳建〔2023〕130号）及市住建局 岳阳楼区人民政府《西环线片区华泰小区等14个老旧小区海绵城市建设项目委托建设协议书》 ，原计划拨付市住建局西环线项目9550万元（</t>
    </r>
    <r>
      <rPr>
        <b/>
        <sz val="11"/>
        <color theme="1"/>
        <rFont val="宋体"/>
        <charset val="134"/>
        <scheme val="minor"/>
      </rPr>
      <t>本次拨付6500万元</t>
    </r>
    <r>
      <rPr>
        <sz val="11"/>
        <color theme="1"/>
        <rFont val="宋体"/>
        <charset val="134"/>
        <scheme val="minor"/>
      </rPr>
      <t>），调整至岳阳</t>
    </r>
    <r>
      <rPr>
        <b/>
        <sz val="11"/>
        <color theme="1"/>
        <rFont val="宋体"/>
        <charset val="134"/>
        <scheme val="minor"/>
      </rPr>
      <t>市城乡建设事务中心</t>
    </r>
    <r>
      <rPr>
        <sz val="11"/>
        <color theme="1"/>
        <rFont val="宋体"/>
        <charset val="134"/>
        <scheme val="minor"/>
      </rPr>
      <t>西环线片区海绵城市建设项目（调蓄池及湿地公园建设）6500万元（本次拨付5500万元）、</t>
    </r>
    <r>
      <rPr>
        <b/>
        <sz val="11"/>
        <color theme="1"/>
        <rFont val="宋体"/>
        <charset val="134"/>
        <scheme val="minor"/>
      </rPr>
      <t>岳阳楼区住建局</t>
    </r>
    <r>
      <rPr>
        <sz val="11"/>
        <color theme="1"/>
        <rFont val="宋体"/>
        <charset val="134"/>
        <scheme val="minor"/>
      </rPr>
      <t>西环线片区海绵城市建设项目（西环线老旧小区海绵改造）3000万元（本次拨付1000万元）；</t>
    </r>
    <r>
      <rPr>
        <b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、根据《岳阳市住房和城乡建设局 岳阳市财政局关于调整南北港河、两湖连通项目中央污水管网处理补助资金用途的请示》岳建〔2023〕132号，将原计划拨付市城投集团南北港河项目资金7000万元（</t>
    </r>
    <r>
      <rPr>
        <b/>
        <sz val="11"/>
        <color theme="1"/>
        <rFont val="宋体"/>
        <charset val="134"/>
        <scheme val="minor"/>
      </rPr>
      <t>本次拨付4060万元</t>
    </r>
    <r>
      <rPr>
        <sz val="11"/>
        <color theme="1"/>
        <rFont val="宋体"/>
        <charset val="134"/>
        <scheme val="minor"/>
      </rPr>
      <t>），调整至</t>
    </r>
    <r>
      <rPr>
        <b/>
        <sz val="11"/>
        <color theme="1"/>
        <rFont val="宋体"/>
        <charset val="134"/>
        <scheme val="minor"/>
      </rPr>
      <t>市城管局</t>
    </r>
    <r>
      <rPr>
        <sz val="11"/>
        <color theme="1"/>
        <rFont val="宋体"/>
        <charset val="134"/>
        <scheme val="minor"/>
      </rPr>
      <t>市城区道路绿化海绵改造及运管平台建设项目4000万元（本次拨付2000万元）、</t>
    </r>
    <r>
      <rPr>
        <b/>
        <sz val="11"/>
        <color theme="1"/>
        <rFont val="宋体"/>
        <charset val="134"/>
        <scheme val="minor"/>
      </rPr>
      <t>市洞庭新城</t>
    </r>
    <r>
      <rPr>
        <sz val="11"/>
        <color theme="1"/>
        <rFont val="宋体"/>
        <charset val="134"/>
        <scheme val="minor"/>
      </rPr>
      <t>贮木场路、木业路、粤汉路、磨子山中路、环球中心市政配套道路（海绵城市建设部分）1470万元（本次拨付1000万元）、</t>
    </r>
    <r>
      <rPr>
        <b/>
        <sz val="11"/>
        <color theme="1"/>
        <rFont val="宋体"/>
        <charset val="134"/>
        <scheme val="minor"/>
      </rPr>
      <t>南湖新区住建局</t>
    </r>
    <r>
      <rPr>
        <sz val="11"/>
        <color theme="1"/>
        <rFont val="宋体"/>
        <charset val="134"/>
        <scheme val="minor"/>
      </rPr>
      <t>岳阳市南湖新区乡村振兴高质量融合发展建设项目（一期）（海绵城市建设部分）1470万元（本次拨付1000万元）、</t>
    </r>
    <r>
      <rPr>
        <b/>
        <sz val="11"/>
        <color theme="1"/>
        <rFont val="宋体"/>
        <charset val="134"/>
        <scheme val="minor"/>
      </rPr>
      <t>岳阳楼区教育局</t>
    </r>
    <r>
      <rPr>
        <sz val="11"/>
        <color theme="1"/>
        <rFont val="宋体"/>
        <charset val="134"/>
        <scheme val="minor"/>
      </rPr>
      <t>外国语学校实验综合楼项目（海绵城市建设部分）60万元（本次拨付60万元）。</t>
    </r>
  </si>
  <si>
    <r>
      <rPr>
        <sz val="11"/>
        <color theme="1"/>
        <rFont val="宋体"/>
        <charset val="134"/>
        <scheme val="minor"/>
      </rPr>
      <t>2、根据《岳阳市住房和城乡建设局 岳阳市财政局关于调整南北港河、两湖连通项目中央污水管网处理补助资金用途的请示》岳建〔2023〕132号，将原计划拨付市城投集团南北港河项目资金7000万元（</t>
    </r>
    <r>
      <rPr>
        <b/>
        <sz val="11"/>
        <color theme="1"/>
        <rFont val="宋体"/>
        <charset val="134"/>
        <scheme val="minor"/>
      </rPr>
      <t>本次拨付4060万元</t>
    </r>
    <r>
      <rPr>
        <sz val="11"/>
        <color theme="1"/>
        <rFont val="宋体"/>
        <charset val="134"/>
        <scheme val="minor"/>
      </rPr>
      <t>），调整至</t>
    </r>
    <r>
      <rPr>
        <b/>
        <sz val="11"/>
        <color theme="1"/>
        <rFont val="宋体"/>
        <charset val="134"/>
        <scheme val="minor"/>
      </rPr>
      <t>市城管局</t>
    </r>
    <r>
      <rPr>
        <sz val="11"/>
        <color theme="1"/>
        <rFont val="宋体"/>
        <charset val="134"/>
        <scheme val="minor"/>
      </rPr>
      <t>市城区道路绿化海绵改造及运管平台建设项目4000万元（本次拨付2000万元）、</t>
    </r>
    <r>
      <rPr>
        <b/>
        <sz val="11"/>
        <color theme="1"/>
        <rFont val="宋体"/>
        <charset val="134"/>
        <scheme val="minor"/>
      </rPr>
      <t>市洞庭新城</t>
    </r>
    <r>
      <rPr>
        <sz val="11"/>
        <color theme="1"/>
        <rFont val="宋体"/>
        <charset val="134"/>
        <scheme val="minor"/>
      </rPr>
      <t>贮木场路、木业路、粤汉路、磨子山中路、环球中心市政配套道路（海绵城市建设部分）1470万元（本次拨付1000万元）、</t>
    </r>
    <r>
      <rPr>
        <b/>
        <sz val="11"/>
        <color theme="1"/>
        <rFont val="宋体"/>
        <charset val="134"/>
        <scheme val="minor"/>
      </rPr>
      <t>南湖新区住建局</t>
    </r>
    <r>
      <rPr>
        <sz val="11"/>
        <color theme="1"/>
        <rFont val="宋体"/>
        <charset val="134"/>
        <scheme val="minor"/>
      </rPr>
      <t>岳阳市南湖新区乡村振兴高质量融合发展建设项目（一期）（海绵城市建设部分）1470万元（本次拨付1000万元）、</t>
    </r>
    <r>
      <rPr>
        <b/>
        <sz val="11"/>
        <color theme="1"/>
        <rFont val="宋体"/>
        <charset val="134"/>
        <scheme val="minor"/>
      </rPr>
      <t>岳阳楼区教育局</t>
    </r>
    <r>
      <rPr>
        <sz val="11"/>
        <color theme="1"/>
        <rFont val="宋体"/>
        <charset val="134"/>
        <scheme val="minor"/>
      </rPr>
      <t>外国语学校实验综合楼项目（海绵城市建设部分）60万元（本次拨付60万元）。</t>
    </r>
  </si>
  <si>
    <t>市城管局</t>
  </si>
  <si>
    <t>城区道路（洞庭北路、邕园路、南湖大道）人行道海绵改造4300万，本次预拨3400万元，其余按工程进度核拨。</t>
  </si>
  <si>
    <t>市民政局</t>
  </si>
  <si>
    <t>市儿童福利院海绵化改造300万。</t>
  </si>
  <si>
    <t>市财政局</t>
  </si>
  <si>
    <t>海绵城市相关技术服务费2000万。</t>
  </si>
  <si>
    <t>市城投集团</t>
  </si>
  <si>
    <r>
      <rPr>
        <sz val="11"/>
        <rFont val="仿宋_GB2312"/>
        <charset val="134"/>
      </rPr>
      <t>1、</t>
    </r>
    <r>
      <rPr>
        <b/>
        <sz val="11"/>
        <rFont val="仿宋_GB2312"/>
        <charset val="134"/>
      </rPr>
      <t>南北港河项目</t>
    </r>
    <r>
      <rPr>
        <sz val="11"/>
        <rFont val="仿宋_GB2312"/>
        <charset val="134"/>
      </rPr>
      <t>1亿元,本次预拨3000万元，其余按工程进度核拨；
2、吉家湖项目3000万；
3、两湖连通项目1000万。</t>
    </r>
  </si>
  <si>
    <t>2个老旧小区改造项目，融创环球实验学校项目，共安排800万。</t>
  </si>
  <si>
    <t>君山区</t>
  </si>
  <si>
    <t>1、老旧小区改造450万；
2、内涝治理50万。</t>
  </si>
  <si>
    <t>云溪区</t>
  </si>
  <si>
    <t>2个老旧小区改造项目，安排300万。</t>
  </si>
  <si>
    <t>经济技术开发区</t>
  </si>
  <si>
    <t>1个老旧小区项目，4条道路（王家园路、建申桥路、冯家畈路、新园路），安排550万。</t>
  </si>
  <si>
    <t>1、龙山片区海绵综合项目350万；
2、赊月公园350万；
3、洞庭湖小镇500万。</t>
  </si>
  <si>
    <t>城陵矶新港区</t>
  </si>
  <si>
    <t>沿江环湖岸线整治、象骨港泵站、港口物流园、东干渠排水及3条道路（华港路、云港西路、港南路），安排700万。</t>
  </si>
  <si>
    <t>合 计</t>
  </si>
  <si>
    <t>中央污水管网处理补助资金项目进度拨付申请汇总表（工程量预计至2023年12月）</t>
  </si>
  <si>
    <t>申报单位</t>
  </si>
  <si>
    <t>政府已批示，尚未拨付资金（万元）</t>
  </si>
  <si>
    <t>本次拨付</t>
  </si>
  <si>
    <t>第二笔中央补助资金剩余</t>
  </si>
  <si>
    <t>南北港河、两湖连通项目调整中央补助资金</t>
  </si>
  <si>
    <t>第三笔中央补助资金</t>
  </si>
  <si>
    <t>本次从未拨付第二笔中央补助资金中拨付5500万元至市城乡建设事务中心，用于调蓄池及湿地公园建设</t>
  </si>
  <si>
    <t>从第二笔中央补助资金调整部分中预拨付2000万元，其余根据市城管局申报和项目进度情况进行核拨付</t>
  </si>
  <si>
    <t>本次预拨1000万元，其用于磨子山中路（求索路-英华路）海绵道路工程建设，从第二笔中央补助资金调整部分中拨付。</t>
  </si>
  <si>
    <t>本次从未拨付第二笔中央补助资金中拨付1000万元至楼区住建局，用于西环线老旧小区海绵改造</t>
  </si>
  <si>
    <t>年内完工，拨款60万元，从第二笔中央补助资金调整部分中拨付</t>
  </si>
  <si>
    <t>本次预拨1000万元，从第二笔中央补助资金调整部分中拨付</t>
  </si>
  <si>
    <t>合计</t>
  </si>
</sst>
</file>

<file path=xl/styles.xml><?xml version="1.0" encoding="utf-8"?>
<styleSheet xmlns="http://schemas.openxmlformats.org/spreadsheetml/2006/main">
  <numFmts count="5">
    <numFmt numFmtId="176" formatCode="0.00_ ;[Red]\-0.00\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0.5"/>
      <color rgb="FF000000"/>
      <name val="仿宋_GB2312"/>
      <charset val="134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sz val="10"/>
      <color indexed="8"/>
      <name val="方正小标宋简体"/>
      <charset val="134"/>
    </font>
    <font>
      <sz val="20"/>
      <color indexed="8"/>
      <name val="方正小标宋简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indexed="8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34" fillId="19" borderId="11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2" fillId="0" borderId="3" xfId="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常规_2010年度油补测算分配方案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J5" sqref="J5"/>
    </sheetView>
  </sheetViews>
  <sheetFormatPr defaultColWidth="9" defaultRowHeight="13.5" outlineLevelCol="5"/>
  <cols>
    <col min="2" max="2" width="15.25" style="4" customWidth="1"/>
    <col min="3" max="3" width="27.875" customWidth="1"/>
    <col min="4" max="6" width="12" customWidth="1"/>
  </cols>
  <sheetData>
    <row r="1" ht="27.6" customHeight="1" spans="1:2">
      <c r="A1" s="5" t="s">
        <v>0</v>
      </c>
      <c r="B1" s="5"/>
    </row>
    <row r="2" ht="42" customHeight="1" spans="1:6">
      <c r="A2" s="7" t="s">
        <v>1</v>
      </c>
      <c r="B2" s="7"/>
      <c r="C2" s="7"/>
      <c r="D2" s="7"/>
      <c r="E2" s="7"/>
      <c r="F2" s="7"/>
    </row>
    <row r="3" ht="24" customHeight="1" spans="2:6">
      <c r="B3" s="6"/>
      <c r="F3" s="17" t="s">
        <v>2</v>
      </c>
    </row>
    <row r="4" ht="39.6" customHeight="1" spans="1:6">
      <c r="A4" s="18" t="s">
        <v>3</v>
      </c>
      <c r="B4" s="18"/>
      <c r="C4" s="19" t="s">
        <v>4</v>
      </c>
      <c r="D4" s="20" t="s">
        <v>5</v>
      </c>
      <c r="E4" s="21" t="s">
        <v>6</v>
      </c>
      <c r="F4" s="19" t="s">
        <v>7</v>
      </c>
    </row>
    <row r="5" s="16" customFormat="1" ht="44" customHeight="1" spans="1:6">
      <c r="A5" s="22" t="s">
        <v>8</v>
      </c>
      <c r="B5" s="22"/>
      <c r="C5" s="23" t="s">
        <v>9</v>
      </c>
      <c r="D5" s="24">
        <v>6550</v>
      </c>
      <c r="E5" s="24">
        <v>5500</v>
      </c>
      <c r="F5" s="24">
        <v>1050</v>
      </c>
    </row>
    <row r="6" s="16" customFormat="1" ht="44" customHeight="1" spans="1:6">
      <c r="A6" s="22" t="s">
        <v>10</v>
      </c>
      <c r="B6" s="22"/>
      <c r="C6" s="23" t="s">
        <v>11</v>
      </c>
      <c r="D6" s="24">
        <v>4000</v>
      </c>
      <c r="E6" s="24">
        <v>2000</v>
      </c>
      <c r="F6" s="24">
        <v>2000</v>
      </c>
    </row>
    <row r="7" s="16" customFormat="1" ht="44" customHeight="1" spans="1:6">
      <c r="A7" s="22"/>
      <c r="B7" s="22"/>
      <c r="C7" s="23" t="s">
        <v>12</v>
      </c>
      <c r="D7" s="24">
        <v>900</v>
      </c>
      <c r="E7" s="24">
        <v>0</v>
      </c>
      <c r="F7" s="24">
        <v>900</v>
      </c>
    </row>
    <row r="8" s="16" customFormat="1" ht="44" customHeight="1" spans="1:6">
      <c r="A8" s="22" t="s">
        <v>13</v>
      </c>
      <c r="B8" s="22"/>
      <c r="C8" s="23" t="s">
        <v>14</v>
      </c>
      <c r="D8" s="24">
        <v>1470</v>
      </c>
      <c r="E8" s="24">
        <v>1000</v>
      </c>
      <c r="F8" s="24">
        <v>470</v>
      </c>
    </row>
    <row r="9" s="16" customFormat="1" ht="44" customHeight="1" spans="1:6">
      <c r="A9" s="24" t="s">
        <v>15</v>
      </c>
      <c r="B9" s="22" t="s">
        <v>16</v>
      </c>
      <c r="C9" s="23" t="s">
        <v>17</v>
      </c>
      <c r="D9" s="24">
        <v>3000</v>
      </c>
      <c r="E9" s="24">
        <v>1000</v>
      </c>
      <c r="F9" s="24">
        <v>2000</v>
      </c>
    </row>
    <row r="10" s="16" customFormat="1" ht="44" customHeight="1" spans="1:6">
      <c r="A10" s="24"/>
      <c r="B10" s="22" t="s">
        <v>18</v>
      </c>
      <c r="C10" s="23" t="s">
        <v>19</v>
      </c>
      <c r="D10" s="24">
        <v>60</v>
      </c>
      <c r="E10" s="24">
        <v>60</v>
      </c>
      <c r="F10" s="24">
        <v>0</v>
      </c>
    </row>
    <row r="11" s="16" customFormat="1" ht="44" customHeight="1" spans="1:6">
      <c r="A11" s="25" t="s">
        <v>20</v>
      </c>
      <c r="B11" s="22" t="s">
        <v>21</v>
      </c>
      <c r="C11" s="23" t="s">
        <v>22</v>
      </c>
      <c r="D11" s="24">
        <v>1470</v>
      </c>
      <c r="E11" s="24">
        <v>1000</v>
      </c>
      <c r="F11" s="24">
        <v>470</v>
      </c>
    </row>
    <row r="12" s="16" customFormat="1" ht="44" customHeight="1" spans="1:6">
      <c r="A12" s="26" t="s">
        <v>23</v>
      </c>
      <c r="B12" s="26"/>
      <c r="C12" s="26"/>
      <c r="D12" s="24">
        <f>SUM(D5:D11)</f>
        <v>17450</v>
      </c>
      <c r="E12" s="24">
        <f>SUM(E5:E11)</f>
        <v>10560</v>
      </c>
      <c r="F12" s="24">
        <f>SUM(F5:F11)</f>
        <v>6890</v>
      </c>
    </row>
    <row r="13" ht="186" customHeight="1" spans="1:6">
      <c r="A13" s="27" t="s">
        <v>24</v>
      </c>
      <c r="B13" s="27"/>
      <c r="C13" s="27"/>
      <c r="D13" s="27"/>
      <c r="E13" s="27"/>
      <c r="F13" s="27"/>
    </row>
  </sheetData>
  <mergeCells count="8">
    <mergeCell ref="A2:F2"/>
    <mergeCell ref="A4:B4"/>
    <mergeCell ref="A5:B5"/>
    <mergeCell ref="A8:B8"/>
    <mergeCell ref="A12:C12"/>
    <mergeCell ref="A13:F13"/>
    <mergeCell ref="A9:A10"/>
    <mergeCell ref="A6:B7"/>
  </mergeCells>
  <printOptions horizontalCentered="1"/>
  <pageMargins left="0.550694444444444" right="0.550694444444444" top="0.786805555555556" bottom="0.786805555555556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A1"/>
    </sheetView>
  </sheetViews>
  <sheetFormatPr defaultColWidth="9" defaultRowHeight="13.5"/>
  <cols>
    <col min="1" max="1" width="20.5" style="4" customWidth="1"/>
    <col min="2" max="2" width="10.375" style="4" customWidth="1"/>
    <col min="3" max="3" width="11.25" style="4" customWidth="1"/>
    <col min="4" max="4" width="12.375" customWidth="1"/>
    <col min="5" max="5" width="36.625" customWidth="1"/>
    <col min="9" max="9" width="10.875" customWidth="1"/>
    <col min="12" max="12" width="13.875" customWidth="1"/>
    <col min="15" max="15" width="30.5" customWidth="1"/>
  </cols>
  <sheetData>
    <row r="1" ht="27.6" customHeight="1" spans="1:3">
      <c r="A1" s="5" t="s">
        <v>25</v>
      </c>
      <c r="B1" s="6"/>
      <c r="C1" s="6"/>
    </row>
    <row r="2" ht="54" customHeight="1" spans="1:5">
      <c r="A2" s="7" t="s">
        <v>26</v>
      </c>
      <c r="B2" s="7"/>
      <c r="C2" s="7"/>
      <c r="D2" s="7"/>
      <c r="E2" s="7"/>
    </row>
    <row r="3" ht="24" hidden="1" customHeight="1" spans="1:3">
      <c r="A3" s="6"/>
      <c r="B3" s="6"/>
      <c r="C3" s="6"/>
    </row>
    <row r="4" ht="39.6" customHeight="1" spans="1:5">
      <c r="A4" s="8" t="s">
        <v>27</v>
      </c>
      <c r="B4" s="8" t="s">
        <v>28</v>
      </c>
      <c r="C4" s="8" t="s">
        <v>29</v>
      </c>
      <c r="D4" s="9" t="s">
        <v>30</v>
      </c>
      <c r="E4" s="8" t="s">
        <v>31</v>
      </c>
    </row>
    <row r="5" ht="45" customHeight="1" spans="1:25">
      <c r="A5" s="10" t="s">
        <v>32</v>
      </c>
      <c r="B5" s="10">
        <v>7</v>
      </c>
      <c r="C5" s="10">
        <v>18350</v>
      </c>
      <c r="D5" s="10">
        <v>8800</v>
      </c>
      <c r="E5" s="11" t="s">
        <v>33</v>
      </c>
      <c r="F5">
        <f>C5-D5</f>
        <v>9550</v>
      </c>
      <c r="I5">
        <v>6500</v>
      </c>
      <c r="J5" s="14" t="s">
        <v>34</v>
      </c>
      <c r="K5" s="15"/>
      <c r="L5" s="15"/>
      <c r="M5" s="15"/>
      <c r="N5" s="15"/>
      <c r="O5" s="15"/>
      <c r="Q5" s="14" t="s">
        <v>35</v>
      </c>
      <c r="R5" s="15"/>
      <c r="S5" s="15"/>
      <c r="T5" s="15"/>
      <c r="U5" s="15"/>
      <c r="V5" s="15"/>
      <c r="W5" s="15"/>
      <c r="X5" s="15"/>
      <c r="Y5" s="15"/>
    </row>
    <row r="6" ht="45" customHeight="1" spans="1:9">
      <c r="A6" s="10" t="s">
        <v>36</v>
      </c>
      <c r="B6" s="10">
        <v>1</v>
      </c>
      <c r="C6" s="10">
        <v>4300</v>
      </c>
      <c r="D6" s="10">
        <v>3400</v>
      </c>
      <c r="E6" s="12" t="s">
        <v>37</v>
      </c>
      <c r="F6">
        <f t="shared" ref="F6:F16" si="0">C6-D6</f>
        <v>900</v>
      </c>
      <c r="I6">
        <v>4060</v>
      </c>
    </row>
    <row r="7" ht="45" customHeight="1" spans="1:6">
      <c r="A7" s="10" t="s">
        <v>38</v>
      </c>
      <c r="B7" s="10">
        <v>1</v>
      </c>
      <c r="C7" s="10">
        <v>300</v>
      </c>
      <c r="D7" s="10">
        <v>300</v>
      </c>
      <c r="E7" s="13" t="s">
        <v>39</v>
      </c>
      <c r="F7">
        <f t="shared" si="0"/>
        <v>0</v>
      </c>
    </row>
    <row r="8" ht="45" customHeight="1" spans="1:6">
      <c r="A8" s="10" t="s">
        <v>40</v>
      </c>
      <c r="B8" s="10">
        <v>1</v>
      </c>
      <c r="C8" s="10">
        <v>2000</v>
      </c>
      <c r="D8" s="10">
        <v>2000</v>
      </c>
      <c r="E8" s="12" t="s">
        <v>41</v>
      </c>
      <c r="F8">
        <f t="shared" si="0"/>
        <v>0</v>
      </c>
    </row>
    <row r="9" ht="45" customHeight="1" spans="1:6">
      <c r="A9" s="10" t="s">
        <v>42</v>
      </c>
      <c r="B9" s="10">
        <v>3</v>
      </c>
      <c r="C9" s="10">
        <v>14000</v>
      </c>
      <c r="D9" s="10">
        <v>7000</v>
      </c>
      <c r="E9" s="12" t="s">
        <v>43</v>
      </c>
      <c r="F9">
        <f t="shared" si="0"/>
        <v>7000</v>
      </c>
    </row>
    <row r="10" ht="45" customHeight="1" spans="1:6">
      <c r="A10" s="10" t="s">
        <v>15</v>
      </c>
      <c r="B10" s="10">
        <v>3</v>
      </c>
      <c r="C10" s="10">
        <v>800</v>
      </c>
      <c r="D10" s="10">
        <v>800</v>
      </c>
      <c r="E10" s="13" t="s">
        <v>44</v>
      </c>
      <c r="F10">
        <f t="shared" si="0"/>
        <v>0</v>
      </c>
    </row>
    <row r="11" ht="45" customHeight="1" spans="1:6">
      <c r="A11" s="10" t="s">
        <v>45</v>
      </c>
      <c r="B11" s="10">
        <v>2</v>
      </c>
      <c r="C11" s="10">
        <v>500</v>
      </c>
      <c r="D11" s="10">
        <v>500</v>
      </c>
      <c r="E11" s="13" t="s">
        <v>46</v>
      </c>
      <c r="F11">
        <f t="shared" si="0"/>
        <v>0</v>
      </c>
    </row>
    <row r="12" ht="45" customHeight="1" spans="1:6">
      <c r="A12" s="10" t="s">
        <v>47</v>
      </c>
      <c r="B12" s="10">
        <v>2</v>
      </c>
      <c r="C12" s="10">
        <v>300</v>
      </c>
      <c r="D12" s="10">
        <v>300</v>
      </c>
      <c r="E12" s="13" t="s">
        <v>48</v>
      </c>
      <c r="F12">
        <f t="shared" si="0"/>
        <v>0</v>
      </c>
    </row>
    <row r="13" ht="45" customHeight="1" spans="1:6">
      <c r="A13" s="10" t="s">
        <v>49</v>
      </c>
      <c r="B13" s="10">
        <v>5</v>
      </c>
      <c r="C13" s="10">
        <v>550</v>
      </c>
      <c r="D13" s="10">
        <v>550</v>
      </c>
      <c r="E13" s="13" t="s">
        <v>50</v>
      </c>
      <c r="F13">
        <f t="shared" si="0"/>
        <v>0</v>
      </c>
    </row>
    <row r="14" ht="45" customHeight="1" spans="1:6">
      <c r="A14" s="10" t="s">
        <v>20</v>
      </c>
      <c r="B14" s="10">
        <v>3</v>
      </c>
      <c r="C14" s="10">
        <v>1200</v>
      </c>
      <c r="D14" s="10">
        <v>1200</v>
      </c>
      <c r="E14" s="13" t="s">
        <v>51</v>
      </c>
      <c r="F14">
        <f t="shared" si="0"/>
        <v>0</v>
      </c>
    </row>
    <row r="15" ht="45" customHeight="1" spans="1:6">
      <c r="A15" s="10" t="s">
        <v>52</v>
      </c>
      <c r="B15" s="10">
        <v>7</v>
      </c>
      <c r="C15" s="10">
        <v>700</v>
      </c>
      <c r="D15" s="10">
        <v>700</v>
      </c>
      <c r="E15" s="13" t="s">
        <v>53</v>
      </c>
      <c r="F15">
        <f t="shared" si="0"/>
        <v>0</v>
      </c>
    </row>
    <row r="16" ht="39.6" customHeight="1" spans="1:10">
      <c r="A16" s="10" t="s">
        <v>54</v>
      </c>
      <c r="B16" s="10">
        <f>SUM(B5:B15)</f>
        <v>35</v>
      </c>
      <c r="C16" s="10">
        <f>SUM(C5:C15)</f>
        <v>43000</v>
      </c>
      <c r="D16" s="10">
        <f>SUM(D5:D15)</f>
        <v>25550</v>
      </c>
      <c r="E16" s="13"/>
      <c r="F16">
        <f t="shared" si="0"/>
        <v>17450</v>
      </c>
      <c r="I16">
        <f>SUM(I5:I15)</f>
        <v>10560</v>
      </c>
      <c r="J16">
        <f>F16-I16</f>
        <v>6890</v>
      </c>
    </row>
  </sheetData>
  <mergeCells count="3">
    <mergeCell ref="A2:E2"/>
    <mergeCell ref="J5:O5"/>
    <mergeCell ref="Q5:Y5"/>
  </mergeCells>
  <printOptions horizontalCentered="1"/>
  <pageMargins left="0.550694444444444" right="0.550694444444444" top="0.786805555555556" bottom="0.786805555555556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0"/>
  <sheetViews>
    <sheetView workbookViewId="0">
      <selection activeCell="C4" sqref="C4:C9"/>
    </sheetView>
  </sheetViews>
  <sheetFormatPr defaultColWidth="9" defaultRowHeight="13.5"/>
  <cols>
    <col min="12" max="12" width="17.625" customWidth="1"/>
  </cols>
  <sheetData>
    <row r="1" ht="56" customHeight="1" spans="2:2">
      <c r="B1" s="1" t="s">
        <v>55</v>
      </c>
    </row>
    <row r="2" ht="27" customHeight="1" spans="2:12">
      <c r="B2" s="2" t="s">
        <v>56</v>
      </c>
      <c r="C2" s="2" t="s">
        <v>4</v>
      </c>
      <c r="D2" s="2" t="s">
        <v>57</v>
      </c>
      <c r="E2" s="2"/>
      <c r="F2" s="2"/>
      <c r="G2" s="2"/>
      <c r="H2" s="2" t="s">
        <v>58</v>
      </c>
      <c r="I2" s="2"/>
      <c r="J2" s="2"/>
      <c r="K2" s="2"/>
      <c r="L2" s="2" t="s">
        <v>31</v>
      </c>
    </row>
    <row r="3" ht="64.5" spans="2:12">
      <c r="B3" s="2"/>
      <c r="C3" s="2"/>
      <c r="D3" s="3" t="s">
        <v>59</v>
      </c>
      <c r="E3" s="3" t="s">
        <v>60</v>
      </c>
      <c r="F3" s="3" t="s">
        <v>61</v>
      </c>
      <c r="G3" s="2" t="s">
        <v>23</v>
      </c>
      <c r="H3" s="2" t="s">
        <v>59</v>
      </c>
      <c r="I3" s="2" t="s">
        <v>60</v>
      </c>
      <c r="J3" s="2" t="s">
        <v>61</v>
      </c>
      <c r="K3" s="2" t="s">
        <v>23</v>
      </c>
      <c r="L3" s="2"/>
    </row>
    <row r="4" ht="90" spans="2:12">
      <c r="B4" s="3" t="s">
        <v>8</v>
      </c>
      <c r="C4" s="3" t="s">
        <v>9</v>
      </c>
      <c r="D4" s="3">
        <v>6550</v>
      </c>
      <c r="E4" s="3"/>
      <c r="F4" s="3">
        <v>19000</v>
      </c>
      <c r="G4" s="3">
        <v>25550</v>
      </c>
      <c r="H4" s="3">
        <v>5500</v>
      </c>
      <c r="I4" s="3"/>
      <c r="J4" s="3"/>
      <c r="K4" s="3">
        <v>5500</v>
      </c>
      <c r="L4" s="3" t="s">
        <v>62</v>
      </c>
    </row>
    <row r="5" ht="77.25" spans="2:12">
      <c r="B5" s="3" t="s">
        <v>10</v>
      </c>
      <c r="C5" s="3" t="s">
        <v>11</v>
      </c>
      <c r="D5" s="3">
        <v>900</v>
      </c>
      <c r="E5" s="3">
        <v>4000</v>
      </c>
      <c r="F5" s="3"/>
      <c r="G5" s="3">
        <v>4900</v>
      </c>
      <c r="H5" s="3"/>
      <c r="I5" s="3">
        <v>2000</v>
      </c>
      <c r="J5" s="3"/>
      <c r="K5" s="3">
        <v>2000</v>
      </c>
      <c r="L5" s="3" t="s">
        <v>63</v>
      </c>
    </row>
    <row r="6" ht="128.25" spans="2:12">
      <c r="B6" s="3" t="s">
        <v>13</v>
      </c>
      <c r="C6" s="3" t="s">
        <v>14</v>
      </c>
      <c r="D6" s="3"/>
      <c r="E6" s="3">
        <v>1470</v>
      </c>
      <c r="F6" s="3"/>
      <c r="G6" s="3">
        <v>1470</v>
      </c>
      <c r="H6" s="3"/>
      <c r="I6" s="3">
        <v>1000</v>
      </c>
      <c r="J6" s="3"/>
      <c r="K6" s="3">
        <v>1000</v>
      </c>
      <c r="L6" s="3" t="s">
        <v>64</v>
      </c>
    </row>
    <row r="7" ht="96" customHeight="1" spans="2:12">
      <c r="B7" s="3" t="s">
        <v>16</v>
      </c>
      <c r="C7" s="3" t="s">
        <v>17</v>
      </c>
      <c r="D7" s="3">
        <v>3000</v>
      </c>
      <c r="E7" s="3"/>
      <c r="F7" s="3"/>
      <c r="G7" s="3">
        <v>3000</v>
      </c>
      <c r="H7" s="3">
        <v>1000</v>
      </c>
      <c r="I7" s="3"/>
      <c r="J7" s="3"/>
      <c r="K7" s="3">
        <v>1000</v>
      </c>
      <c r="L7" s="2" t="s">
        <v>65</v>
      </c>
    </row>
    <row r="8" ht="51.75" spans="2:12">
      <c r="B8" s="3" t="s">
        <v>18</v>
      </c>
      <c r="C8" s="3" t="s">
        <v>19</v>
      </c>
      <c r="D8" s="3"/>
      <c r="E8" s="3">
        <v>60</v>
      </c>
      <c r="F8" s="3"/>
      <c r="G8" s="3">
        <v>60</v>
      </c>
      <c r="H8" s="3"/>
      <c r="I8" s="3">
        <v>60</v>
      </c>
      <c r="J8" s="3"/>
      <c r="K8" s="3">
        <v>60</v>
      </c>
      <c r="L8" s="3" t="s">
        <v>66</v>
      </c>
    </row>
    <row r="9" ht="115.5" spans="2:12">
      <c r="B9" s="3" t="s">
        <v>21</v>
      </c>
      <c r="C9" s="3" t="s">
        <v>22</v>
      </c>
      <c r="D9" s="3"/>
      <c r="E9" s="3">
        <v>1470</v>
      </c>
      <c r="F9" s="3"/>
      <c r="G9" s="3">
        <v>1470</v>
      </c>
      <c r="H9" s="3"/>
      <c r="I9" s="3">
        <v>1000</v>
      </c>
      <c r="J9" s="3"/>
      <c r="K9" s="3">
        <v>1000</v>
      </c>
      <c r="L9" s="3" t="s">
        <v>67</v>
      </c>
    </row>
    <row r="10" ht="78" customHeight="1" spans="2:12">
      <c r="B10" s="3" t="s">
        <v>68</v>
      </c>
      <c r="C10" s="3"/>
      <c r="D10" s="3"/>
      <c r="E10" s="3"/>
      <c r="F10" s="3"/>
      <c r="G10" s="3"/>
      <c r="H10" s="3">
        <f>SUM(H4:H6)</f>
        <v>5500</v>
      </c>
      <c r="I10" s="3">
        <f>SUM(I4:I6)</f>
        <v>3000</v>
      </c>
      <c r="J10" s="3">
        <f>SUM(J4:J6)</f>
        <v>0</v>
      </c>
      <c r="K10" s="3">
        <f>SUM(K4:K6)</f>
        <v>8500</v>
      </c>
      <c r="L10" s="3"/>
    </row>
  </sheetData>
  <mergeCells count="6">
    <mergeCell ref="D2:G2"/>
    <mergeCell ref="H2:K2"/>
    <mergeCell ref="B10:C10"/>
    <mergeCell ref="B2:B3"/>
    <mergeCell ref="C2:C3"/>
    <mergeCell ref="L2:L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2006-09-13T11:21:00Z</dcterms:created>
  <cp:lastPrinted>2022-05-23T00:56:00Z</cp:lastPrinted>
  <dcterms:modified xsi:type="dcterms:W3CDTF">2024-01-05T02:51:09Z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95E1B217E041442C82AB3E186C4C7AB2</vt:lpwstr>
  </property>
</Properties>
</file>