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附件" sheetId="35" r:id="rId1"/>
    <sheet name="需求测算（不考虑增加资金）" sheetId="3" state="hidden" r:id="rId2"/>
  </sheets>
  <definedNames>
    <definedName name="_xlnm._FilterDatabase" localSheetId="0" hidden="1">附件!$A$1:$H$220</definedName>
    <definedName name="_xlnm.Print_Area" localSheetId="0">附件!$A$1:$H$37</definedName>
    <definedName name="_xlnm.Print_Titles" localSheetId="0">附件!$4:$5</definedName>
  </definedNames>
  <calcPr calcId="144525"/>
</workbook>
</file>

<file path=xl/sharedStrings.xml><?xml version="1.0" encoding="utf-8"?>
<sst xmlns="http://schemas.openxmlformats.org/spreadsheetml/2006/main" count="127" uniqueCount="102">
  <si>
    <t>附件</t>
  </si>
  <si>
    <t>2023年第三批省级水利发展资金安排表</t>
  </si>
  <si>
    <t>单位：万元</t>
  </si>
  <si>
    <t>县市区</t>
  </si>
  <si>
    <t>项目</t>
  </si>
  <si>
    <t>金额</t>
  </si>
  <si>
    <t>政府预算支出经济分类科目</t>
  </si>
  <si>
    <t>部门预算支出经济分类科目</t>
  </si>
  <si>
    <t>公共预算支出功能分类科目</t>
  </si>
  <si>
    <t>备注</t>
  </si>
  <si>
    <t>大项</t>
  </si>
  <si>
    <t>小项</t>
  </si>
  <si>
    <t>市本级及所辖区合计</t>
  </si>
  <si>
    <t>君山区</t>
  </si>
  <si>
    <t>君山区小计</t>
  </si>
  <si>
    <t>洞庭湖区重点地区
排涝能力建设</t>
  </si>
  <si>
    <t>小计</t>
  </si>
  <si>
    <t>君山区十四五排涝能力建设一期工程</t>
  </si>
  <si>
    <t>君山区十四五排涝能力建设二期工程</t>
  </si>
  <si>
    <t>洞庭湖区三垸蓄洪工程安全建设一期工程</t>
  </si>
  <si>
    <t>钱粮湖垸蓄洪工程安全建设一期工程（君山区）</t>
  </si>
  <si>
    <t>2130305</t>
  </si>
  <si>
    <t>岳阳楼区</t>
  </si>
  <si>
    <t>岳阳楼区小计</t>
  </si>
  <si>
    <t>岳阳市南湖涝区岳阳楼区
白鹤垅港治理工程</t>
  </si>
  <si>
    <t>岳阳市南湖涝区吉家湖泵站
更新改造及配套工程</t>
  </si>
  <si>
    <t>云溪区</t>
  </si>
  <si>
    <t>云溪区小计</t>
  </si>
  <si>
    <t>云溪区2022年度长江段涝区配套工程</t>
  </si>
  <si>
    <t>云溪区长江段涝区排涝泵站建设项目陆城垸排涝泵站改扩建工程</t>
  </si>
  <si>
    <t>中型灌区续建配套与
节水改造</t>
  </si>
  <si>
    <t>撇洪河灌区续建配套与节水改造</t>
  </si>
  <si>
    <t>屈原管理区</t>
  </si>
  <si>
    <t>屈原管理区小计</t>
  </si>
  <si>
    <t>岳阳市屈原涝区排涝能力建设工程（营田泵站）</t>
  </si>
  <si>
    <t>屈原涝区排涝能力建设工程
（涵闸泵站更新改造及排渠整治）</t>
  </si>
  <si>
    <t>经济技术
开发区</t>
  </si>
  <si>
    <t>岳阳经开区小计</t>
  </si>
  <si>
    <t>岳阳经济技术开发区重点区域
排涝能力建设工程</t>
  </si>
  <si>
    <t>兰桥灌区续建配套与节水改造</t>
  </si>
  <si>
    <t>南湖新区</t>
  </si>
  <si>
    <t>南湖新区小计</t>
  </si>
  <si>
    <t>湖南省洞庭湖区南湖新区排涝
能力建设项目</t>
  </si>
  <si>
    <t>城陵矶新港区</t>
  </si>
  <si>
    <t>城陵矶新港区小计</t>
  </si>
  <si>
    <t>岳阳市新港区象骨港电排配套渠系治理工程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</si>
  <si>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</si>
  <si>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序号</t>
  </si>
  <si>
    <t>项目名称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</si>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</sst>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;_ꠀ"/>
    <numFmt numFmtId="177" formatCode="0_ "/>
    <numFmt numFmtId="42" formatCode="_ &quot;￥&quot;* #,##0_ ;_ &quot;￥&quot;* \-#,##0_ ;_ &quot;￥&quot;* &quot;-&quot;_ ;_ @_ 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4"/>
      <name val="Times New Roman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0" borderId="0"/>
    <xf numFmtId="0" fontId="23" fillId="0" borderId="0"/>
    <xf numFmtId="0" fontId="4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 wrapText="1"/>
    </xf>
    <xf numFmtId="177" fontId="1" fillId="0" borderId="2" xfId="3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0" borderId="2" xfId="39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9" fontId="8" fillId="0" borderId="2" xfId="39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9" fontId="9" fillId="0" borderId="2" xfId="39" applyNumberFormat="1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9" fontId="6" fillId="0" borderId="3" xfId="39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left" vertical="center" wrapText="1"/>
    </xf>
    <xf numFmtId="0" fontId="10" fillId="0" borderId="2" xfId="59" applyFont="1" applyFill="1" applyBorder="1" applyAlignment="1">
      <alignment horizontal="left" vertical="center" wrapText="1"/>
    </xf>
    <xf numFmtId="9" fontId="10" fillId="0" borderId="3" xfId="39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4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righ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1" fillId="3" borderId="2" xfId="48" applyNumberFormat="1" applyFont="1" applyFill="1" applyBorder="1" applyAlignment="1">
      <alignment horizontal="center" vertical="center" wrapText="1"/>
    </xf>
    <xf numFmtId="1" fontId="11" fillId="3" borderId="2" xfId="7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0_20161130-湖南省2016年水利投资计划台账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10 2" xfId="53"/>
    <cellStyle name="60% - 强调文字颜色 6" xfId="54" builtinId="52"/>
    <cellStyle name="常规 24" xfId="55"/>
    <cellStyle name="常规 19" xfId="56"/>
    <cellStyle name="常规 2" xfId="57"/>
    <cellStyle name="常规 5" xfId="58"/>
    <cellStyle name="常规_2-（附表）2014年中央水利项目完成投资按项目类型分等（4.8）" xfId="59"/>
    <cellStyle name="常规 3" xfId="60"/>
    <cellStyle name="常规 18" xfId="6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view="pageBreakPreview" zoomScaleNormal="85" zoomScaleSheetLayoutView="100" topLeftCell="A27" workbookViewId="0">
      <selection activeCell="F9" sqref="F9"/>
    </sheetView>
  </sheetViews>
  <sheetFormatPr defaultColWidth="9" defaultRowHeight="15.75" outlineLevelCol="7"/>
  <cols>
    <col min="1" max="1" width="11.375" style="56" customWidth="1"/>
    <col min="2" max="2" width="17.375" style="57" customWidth="1"/>
    <col min="3" max="3" width="31.5" style="58" customWidth="1"/>
    <col min="4" max="4" width="8.625" style="56" customWidth="1"/>
    <col min="5" max="7" width="13.8" style="56" customWidth="1"/>
    <col min="8" max="8" width="7" style="56" customWidth="1"/>
    <col min="9" max="16384" width="9" style="56"/>
  </cols>
  <sheetData>
    <row r="1" ht="38.25" customHeight="1" spans="1:1">
      <c r="A1" s="59" t="s">
        <v>0</v>
      </c>
    </row>
    <row r="2" s="52" customFormat="1" ht="44" customHeight="1" spans="1:8">
      <c r="A2" s="60" t="s">
        <v>1</v>
      </c>
      <c r="B2" s="61"/>
      <c r="C2" s="61"/>
      <c r="D2" s="61"/>
      <c r="E2" s="61"/>
      <c r="F2" s="61"/>
      <c r="G2" s="61"/>
      <c r="H2" s="61"/>
    </row>
    <row r="3" s="52" customFormat="1" ht="15" customHeight="1" spans="1:8">
      <c r="A3" s="62"/>
      <c r="B3" s="62"/>
      <c r="C3" s="63"/>
      <c r="D3" s="62"/>
      <c r="E3" s="62"/>
      <c r="F3" s="62"/>
      <c r="G3" s="64" t="s">
        <v>2</v>
      </c>
      <c r="H3" s="64"/>
    </row>
    <row r="4" s="53" customFormat="1" ht="40" customHeight="1" spans="1:8">
      <c r="A4" s="65" t="s">
        <v>3</v>
      </c>
      <c r="B4" s="65" t="s">
        <v>4</v>
      </c>
      <c r="C4" s="65"/>
      <c r="D4" s="65" t="s">
        <v>5</v>
      </c>
      <c r="E4" s="65" t="s">
        <v>6</v>
      </c>
      <c r="F4" s="65" t="s">
        <v>7</v>
      </c>
      <c r="G4" s="65" t="s">
        <v>8</v>
      </c>
      <c r="H4" s="65" t="s">
        <v>9</v>
      </c>
    </row>
    <row r="5" s="53" customFormat="1" ht="40" customHeight="1" spans="1:8">
      <c r="A5" s="65"/>
      <c r="B5" s="65" t="s">
        <v>10</v>
      </c>
      <c r="C5" s="65" t="s">
        <v>11</v>
      </c>
      <c r="D5" s="65"/>
      <c r="E5" s="65"/>
      <c r="F5" s="65"/>
      <c r="G5" s="65"/>
      <c r="H5" s="65"/>
    </row>
    <row r="6" s="54" customFormat="1" ht="40" customHeight="1" spans="1:8">
      <c r="A6" s="66" t="s">
        <v>12</v>
      </c>
      <c r="B6" s="66"/>
      <c r="C6" s="66"/>
      <c r="D6" s="67">
        <f>D7+D13+D17+D23+D27+D32+D35</f>
        <v>8301</v>
      </c>
      <c r="E6" s="67"/>
      <c r="F6" s="67"/>
      <c r="G6" s="67"/>
      <c r="H6" s="66"/>
    </row>
    <row r="7" s="54" customFormat="1" ht="40" customHeight="1" spans="1:8">
      <c r="A7" s="66" t="s">
        <v>13</v>
      </c>
      <c r="B7" s="66" t="s">
        <v>14</v>
      </c>
      <c r="C7" s="66"/>
      <c r="D7" s="67">
        <f>D8+D11</f>
        <v>3713</v>
      </c>
      <c r="E7" s="67"/>
      <c r="F7" s="67"/>
      <c r="G7" s="67"/>
      <c r="H7" s="66"/>
    </row>
    <row r="8" s="54" customFormat="1" ht="40" customHeight="1" spans="1:8">
      <c r="A8" s="66"/>
      <c r="B8" s="66" t="s">
        <v>15</v>
      </c>
      <c r="C8" s="68" t="s">
        <v>16</v>
      </c>
      <c r="D8" s="67">
        <f>D9+D10</f>
        <v>1402</v>
      </c>
      <c r="E8" s="67"/>
      <c r="F8" s="67"/>
      <c r="G8" s="67"/>
      <c r="H8" s="66"/>
    </row>
    <row r="9" s="54" customFormat="1" ht="40" customHeight="1" spans="1:8">
      <c r="A9" s="66"/>
      <c r="B9" s="66"/>
      <c r="C9" s="68" t="s">
        <v>17</v>
      </c>
      <c r="D9" s="67">
        <v>186</v>
      </c>
      <c r="E9" s="69">
        <v>503</v>
      </c>
      <c r="F9" s="69"/>
      <c r="G9" s="69">
        <v>2130305</v>
      </c>
      <c r="H9" s="66"/>
    </row>
    <row r="10" s="54" customFormat="1" ht="40" customHeight="1" spans="1:8">
      <c r="A10" s="66"/>
      <c r="B10" s="66"/>
      <c r="C10" s="68" t="s">
        <v>18</v>
      </c>
      <c r="D10" s="69">
        <v>1216</v>
      </c>
      <c r="E10" s="69">
        <v>503</v>
      </c>
      <c r="F10" s="69"/>
      <c r="G10" s="69">
        <v>2130305</v>
      </c>
      <c r="H10" s="66"/>
    </row>
    <row r="11" s="54" customFormat="1" ht="40" customHeight="1" spans="1:8">
      <c r="A11" s="66"/>
      <c r="B11" s="66" t="s">
        <v>19</v>
      </c>
      <c r="C11" s="68" t="s">
        <v>16</v>
      </c>
      <c r="D11" s="69">
        <f>D12</f>
        <v>2311</v>
      </c>
      <c r="E11" s="69"/>
      <c r="F11" s="69"/>
      <c r="G11" s="69"/>
      <c r="H11" s="66"/>
    </row>
    <row r="12" s="54" customFormat="1" ht="40" customHeight="1" spans="1:8">
      <c r="A12" s="66"/>
      <c r="B12" s="66"/>
      <c r="C12" s="68" t="s">
        <v>20</v>
      </c>
      <c r="D12" s="70">
        <v>2311</v>
      </c>
      <c r="E12" s="71">
        <v>503</v>
      </c>
      <c r="F12" s="71"/>
      <c r="G12" s="71" t="s">
        <v>21</v>
      </c>
      <c r="H12" s="66"/>
    </row>
    <row r="13" s="54" customFormat="1" ht="40" customHeight="1" spans="1:8">
      <c r="A13" s="66" t="s">
        <v>22</v>
      </c>
      <c r="B13" s="66" t="s">
        <v>23</v>
      </c>
      <c r="C13" s="66"/>
      <c r="D13" s="69">
        <f>D14</f>
        <v>431</v>
      </c>
      <c r="E13" s="69"/>
      <c r="F13" s="69"/>
      <c r="G13" s="69"/>
      <c r="H13" s="66"/>
    </row>
    <row r="14" s="54" customFormat="1" ht="40" customHeight="1" spans="1:8">
      <c r="A14" s="66"/>
      <c r="B14" s="66" t="s">
        <v>15</v>
      </c>
      <c r="C14" s="68" t="s">
        <v>16</v>
      </c>
      <c r="D14" s="69">
        <f>D15+D16</f>
        <v>431</v>
      </c>
      <c r="E14" s="69"/>
      <c r="F14" s="69"/>
      <c r="G14" s="69"/>
      <c r="H14" s="66"/>
    </row>
    <row r="15" s="54" customFormat="1" ht="40" customHeight="1" spans="1:8">
      <c r="A15" s="66"/>
      <c r="B15" s="66"/>
      <c r="C15" s="68" t="s">
        <v>24</v>
      </c>
      <c r="D15" s="69">
        <v>145</v>
      </c>
      <c r="E15" s="69">
        <v>503</v>
      </c>
      <c r="F15" s="69"/>
      <c r="G15" s="69">
        <v>2130305</v>
      </c>
      <c r="H15" s="66"/>
    </row>
    <row r="16" s="54" customFormat="1" ht="40" customHeight="1" spans="1:8">
      <c r="A16" s="66"/>
      <c r="B16" s="66"/>
      <c r="C16" s="68" t="s">
        <v>25</v>
      </c>
      <c r="D16" s="69">
        <v>286</v>
      </c>
      <c r="E16" s="69">
        <v>503</v>
      </c>
      <c r="F16" s="69"/>
      <c r="G16" s="69">
        <v>2130305</v>
      </c>
      <c r="H16" s="66"/>
    </row>
    <row r="17" s="54" customFormat="1" ht="40" customHeight="1" spans="1:8">
      <c r="A17" s="66" t="s">
        <v>26</v>
      </c>
      <c r="B17" s="66" t="s">
        <v>27</v>
      </c>
      <c r="C17" s="66"/>
      <c r="D17" s="69">
        <f>D18+D21</f>
        <v>1972</v>
      </c>
      <c r="E17" s="69"/>
      <c r="F17" s="69"/>
      <c r="G17" s="69"/>
      <c r="H17" s="66"/>
    </row>
    <row r="18" s="54" customFormat="1" ht="40" customHeight="1" spans="1:8">
      <c r="A18" s="66"/>
      <c r="B18" s="66" t="s">
        <v>15</v>
      </c>
      <c r="C18" s="68" t="s">
        <v>16</v>
      </c>
      <c r="D18" s="69">
        <f>D19+D20</f>
        <v>1778</v>
      </c>
      <c r="E18" s="69"/>
      <c r="F18" s="69"/>
      <c r="G18" s="69"/>
      <c r="H18" s="66"/>
    </row>
    <row r="19" s="54" customFormat="1" ht="40" customHeight="1" spans="1:8">
      <c r="A19" s="66"/>
      <c r="B19" s="66"/>
      <c r="C19" s="68" t="s">
        <v>28</v>
      </c>
      <c r="D19" s="69">
        <v>282</v>
      </c>
      <c r="E19" s="69">
        <v>503</v>
      </c>
      <c r="F19" s="69"/>
      <c r="G19" s="69">
        <v>2130305</v>
      </c>
      <c r="H19" s="66"/>
    </row>
    <row r="20" s="54" customFormat="1" ht="40" customHeight="1" spans="1:8">
      <c r="A20" s="66"/>
      <c r="B20" s="66"/>
      <c r="C20" s="68" t="s">
        <v>29</v>
      </c>
      <c r="D20" s="69">
        <v>1496</v>
      </c>
      <c r="E20" s="69">
        <v>503</v>
      </c>
      <c r="F20" s="69"/>
      <c r="G20" s="69">
        <v>2130305</v>
      </c>
      <c r="H20" s="66"/>
    </row>
    <row r="21" s="54" customFormat="1" ht="40" customHeight="1" spans="1:8">
      <c r="A21" s="66"/>
      <c r="B21" s="66" t="s">
        <v>30</v>
      </c>
      <c r="C21" s="68" t="s">
        <v>16</v>
      </c>
      <c r="D21" s="69">
        <f>D22</f>
        <v>194</v>
      </c>
      <c r="E21" s="69"/>
      <c r="F21" s="69"/>
      <c r="G21" s="69"/>
      <c r="H21" s="66"/>
    </row>
    <row r="22" s="54" customFormat="1" ht="40" customHeight="1" spans="1:8">
      <c r="A22" s="66"/>
      <c r="B22" s="66"/>
      <c r="C22" s="72" t="s">
        <v>31</v>
      </c>
      <c r="D22" s="73">
        <v>194</v>
      </c>
      <c r="E22" s="74">
        <v>503</v>
      </c>
      <c r="F22" s="74"/>
      <c r="G22" s="74">
        <v>2130305</v>
      </c>
      <c r="H22" s="66"/>
    </row>
    <row r="23" s="54" customFormat="1" ht="40" customHeight="1" spans="1:8">
      <c r="A23" s="66" t="s">
        <v>32</v>
      </c>
      <c r="B23" s="66" t="s">
        <v>33</v>
      </c>
      <c r="C23" s="66"/>
      <c r="D23" s="69">
        <f>D24</f>
        <v>1505</v>
      </c>
      <c r="E23" s="69"/>
      <c r="F23" s="69"/>
      <c r="G23" s="69"/>
      <c r="H23" s="66"/>
    </row>
    <row r="24" s="54" customFormat="1" ht="40" customHeight="1" spans="1:8">
      <c r="A24" s="66"/>
      <c r="B24" s="66" t="s">
        <v>15</v>
      </c>
      <c r="C24" s="68" t="s">
        <v>16</v>
      </c>
      <c r="D24" s="69">
        <f>D25+D26</f>
        <v>1505</v>
      </c>
      <c r="E24" s="69"/>
      <c r="F24" s="69"/>
      <c r="G24" s="69"/>
      <c r="H24" s="66"/>
    </row>
    <row r="25" s="54" customFormat="1" ht="40" customHeight="1" spans="1:8">
      <c r="A25" s="66"/>
      <c r="B25" s="66"/>
      <c r="C25" s="68" t="s">
        <v>34</v>
      </c>
      <c r="D25" s="69">
        <v>800</v>
      </c>
      <c r="E25" s="69">
        <v>503</v>
      </c>
      <c r="F25" s="69"/>
      <c r="G25" s="69">
        <v>2130305</v>
      </c>
      <c r="H25" s="66"/>
    </row>
    <row r="26" s="54" customFormat="1" ht="40" customHeight="1" spans="1:8">
      <c r="A26" s="66"/>
      <c r="B26" s="66"/>
      <c r="C26" s="68" t="s">
        <v>35</v>
      </c>
      <c r="D26" s="69">
        <v>705</v>
      </c>
      <c r="E26" s="69">
        <v>503</v>
      </c>
      <c r="F26" s="69"/>
      <c r="G26" s="69">
        <v>2130305</v>
      </c>
      <c r="H26" s="66"/>
    </row>
    <row r="27" s="54" customFormat="1" ht="40" customHeight="1" spans="1:8">
      <c r="A27" s="66" t="s">
        <v>36</v>
      </c>
      <c r="B27" s="66" t="s">
        <v>37</v>
      </c>
      <c r="C27" s="66"/>
      <c r="D27" s="69">
        <f>D28+D30</f>
        <v>294</v>
      </c>
      <c r="E27" s="69"/>
      <c r="F27" s="69"/>
      <c r="G27" s="69"/>
      <c r="H27" s="66"/>
    </row>
    <row r="28" s="54" customFormat="1" ht="40" customHeight="1" spans="1:8">
      <c r="A28" s="66"/>
      <c r="B28" s="66" t="s">
        <v>15</v>
      </c>
      <c r="C28" s="68" t="s">
        <v>16</v>
      </c>
      <c r="D28" s="69">
        <f>D29</f>
        <v>154</v>
      </c>
      <c r="E28" s="69"/>
      <c r="F28" s="69"/>
      <c r="G28" s="69"/>
      <c r="H28" s="66"/>
    </row>
    <row r="29" s="54" customFormat="1" ht="40" customHeight="1" spans="1:8">
      <c r="A29" s="66"/>
      <c r="B29" s="66"/>
      <c r="C29" s="68" t="s">
        <v>38</v>
      </c>
      <c r="D29" s="69">
        <v>154</v>
      </c>
      <c r="E29" s="69">
        <v>503</v>
      </c>
      <c r="F29" s="69"/>
      <c r="G29" s="69">
        <v>2130305</v>
      </c>
      <c r="H29" s="66"/>
    </row>
    <row r="30" s="54" customFormat="1" ht="40" customHeight="1" spans="1:8">
      <c r="A30" s="66"/>
      <c r="B30" s="66" t="s">
        <v>30</v>
      </c>
      <c r="C30" s="68" t="s">
        <v>16</v>
      </c>
      <c r="D30" s="69">
        <f>D31</f>
        <v>140</v>
      </c>
      <c r="E30" s="69"/>
      <c r="F30" s="69"/>
      <c r="G30" s="69"/>
      <c r="H30" s="66"/>
    </row>
    <row r="31" s="54" customFormat="1" ht="40" customHeight="1" spans="1:8">
      <c r="A31" s="66"/>
      <c r="B31" s="66"/>
      <c r="C31" s="72" t="s">
        <v>39</v>
      </c>
      <c r="D31" s="73">
        <v>140</v>
      </c>
      <c r="E31" s="74">
        <v>503</v>
      </c>
      <c r="F31" s="74"/>
      <c r="G31" s="74">
        <v>2130305</v>
      </c>
      <c r="H31" s="75"/>
    </row>
    <row r="32" s="54" customFormat="1" ht="40" customHeight="1" spans="1:8">
      <c r="A32" s="66" t="s">
        <v>40</v>
      </c>
      <c r="B32" s="66" t="s">
        <v>41</v>
      </c>
      <c r="C32" s="66"/>
      <c r="D32" s="69">
        <f>D33</f>
        <v>148</v>
      </c>
      <c r="E32" s="69"/>
      <c r="F32" s="69"/>
      <c r="G32" s="69"/>
      <c r="H32" s="66"/>
    </row>
    <row r="33" s="54" customFormat="1" ht="40" customHeight="1" spans="1:8">
      <c r="A33" s="66"/>
      <c r="B33" s="66" t="s">
        <v>15</v>
      </c>
      <c r="C33" s="68" t="s">
        <v>16</v>
      </c>
      <c r="D33" s="69">
        <f>D34</f>
        <v>148</v>
      </c>
      <c r="E33" s="69"/>
      <c r="F33" s="69"/>
      <c r="G33" s="69"/>
      <c r="H33" s="66"/>
    </row>
    <row r="34" s="54" customFormat="1" ht="40" customHeight="1" spans="1:8">
      <c r="A34" s="66"/>
      <c r="B34" s="66"/>
      <c r="C34" s="68" t="s">
        <v>42</v>
      </c>
      <c r="D34" s="69">
        <v>148</v>
      </c>
      <c r="E34" s="69">
        <v>503</v>
      </c>
      <c r="F34" s="69"/>
      <c r="G34" s="69">
        <v>2130305</v>
      </c>
      <c r="H34" s="66"/>
    </row>
    <row r="35" s="54" customFormat="1" ht="40" customHeight="1" spans="1:8">
      <c r="A35" s="66" t="s">
        <v>43</v>
      </c>
      <c r="B35" s="66" t="s">
        <v>44</v>
      </c>
      <c r="C35" s="66"/>
      <c r="D35" s="69">
        <f>D36</f>
        <v>238</v>
      </c>
      <c r="E35" s="69"/>
      <c r="F35" s="69"/>
      <c r="G35" s="69"/>
      <c r="H35" s="66"/>
    </row>
    <row r="36" s="54" customFormat="1" ht="40" customHeight="1" spans="1:8">
      <c r="A36" s="66"/>
      <c r="B36" s="66" t="s">
        <v>15</v>
      </c>
      <c r="C36" s="68" t="s">
        <v>16</v>
      </c>
      <c r="D36" s="69">
        <f>D37</f>
        <v>238</v>
      </c>
      <c r="E36" s="69"/>
      <c r="F36" s="69"/>
      <c r="G36" s="69"/>
      <c r="H36" s="66"/>
    </row>
    <row r="37" s="54" customFormat="1" ht="40" customHeight="1" spans="1:8">
      <c r="A37" s="66"/>
      <c r="B37" s="66"/>
      <c r="C37" s="68" t="s">
        <v>45</v>
      </c>
      <c r="D37" s="69">
        <v>238</v>
      </c>
      <c r="E37" s="69">
        <v>503</v>
      </c>
      <c r="F37" s="69"/>
      <c r="G37" s="69">
        <v>2130305</v>
      </c>
      <c r="H37" s="66"/>
    </row>
    <row r="38" s="55" customFormat="1" ht="15" spans="2:3">
      <c r="B38" s="76"/>
      <c r="C38" s="77"/>
    </row>
    <row r="39" s="55" customFormat="1" ht="15" spans="2:3">
      <c r="B39" s="76"/>
      <c r="C39" s="77"/>
    </row>
    <row r="40" s="55" customFormat="1" ht="15" spans="2:3">
      <c r="B40" s="76"/>
      <c r="C40" s="77"/>
    </row>
    <row r="41" s="55" customFormat="1" ht="15" spans="2:3">
      <c r="B41" s="76"/>
      <c r="C41" s="77"/>
    </row>
    <row r="42" s="55" customFormat="1" ht="15" spans="2:3">
      <c r="B42" s="76"/>
      <c r="C42" s="77"/>
    </row>
    <row r="43" s="55" customFormat="1" ht="15" spans="2:3">
      <c r="B43" s="76"/>
      <c r="C43" s="77"/>
    </row>
    <row r="44" s="55" customFormat="1" ht="15" spans="2:3">
      <c r="B44" s="76"/>
      <c r="C44" s="77"/>
    </row>
    <row r="45" s="55" customFormat="1" ht="15" spans="2:3">
      <c r="B45" s="76"/>
      <c r="C45" s="77"/>
    </row>
    <row r="46" s="55" customFormat="1" ht="15" spans="2:3">
      <c r="B46" s="76"/>
      <c r="C46" s="77"/>
    </row>
    <row r="47" s="55" customFormat="1" ht="15" spans="2:3">
      <c r="B47" s="76"/>
      <c r="C47" s="77"/>
    </row>
    <row r="48" s="55" customFormat="1" ht="15" spans="2:3">
      <c r="B48" s="76"/>
      <c r="C48" s="77"/>
    </row>
    <row r="49" s="55" customFormat="1" ht="15" spans="2:3">
      <c r="B49" s="76"/>
      <c r="C49" s="77"/>
    </row>
    <row r="50" s="55" customFormat="1" ht="15" spans="2:3">
      <c r="B50" s="76"/>
      <c r="C50" s="77"/>
    </row>
    <row r="51" s="55" customFormat="1" ht="15" spans="2:3">
      <c r="B51" s="76"/>
      <c r="C51" s="77"/>
    </row>
    <row r="52" s="55" customFormat="1" ht="15" spans="2:3">
      <c r="B52" s="76"/>
      <c r="C52" s="77"/>
    </row>
    <row r="53" s="55" customFormat="1" ht="15" spans="2:3">
      <c r="B53" s="76"/>
      <c r="C53" s="77"/>
    </row>
    <row r="54" s="55" customFormat="1" ht="15" spans="2:3">
      <c r="B54" s="76"/>
      <c r="C54" s="77"/>
    </row>
    <row r="55" s="55" customFormat="1" ht="15" spans="2:3">
      <c r="B55" s="76"/>
      <c r="C55" s="77"/>
    </row>
    <row r="56" s="55" customFormat="1" ht="15" spans="2:3">
      <c r="B56" s="76"/>
      <c r="C56" s="77"/>
    </row>
    <row r="57" s="55" customFormat="1" ht="15" spans="2:3">
      <c r="B57" s="76"/>
      <c r="C57" s="77"/>
    </row>
    <row r="58" s="55" customFormat="1" ht="15" spans="2:3">
      <c r="B58" s="76"/>
      <c r="C58" s="77"/>
    </row>
    <row r="59" s="55" customFormat="1" ht="15" spans="2:3">
      <c r="B59" s="76"/>
      <c r="C59" s="77"/>
    </row>
    <row r="60" s="55" customFormat="1" ht="15" spans="2:3">
      <c r="B60" s="76"/>
      <c r="C60" s="77"/>
    </row>
    <row r="61" s="55" customFormat="1" ht="15" spans="2:3">
      <c r="B61" s="76"/>
      <c r="C61" s="77"/>
    </row>
    <row r="62" s="55" customFormat="1" ht="15" spans="2:3">
      <c r="B62" s="76"/>
      <c r="C62" s="77"/>
    </row>
    <row r="63" s="55" customFormat="1" ht="15" spans="2:3">
      <c r="B63" s="76"/>
      <c r="C63" s="77"/>
    </row>
    <row r="64" s="55" customFormat="1" ht="15" spans="2:3">
      <c r="B64" s="76"/>
      <c r="C64" s="77"/>
    </row>
    <row r="65" s="55" customFormat="1" ht="15" spans="2:3">
      <c r="B65" s="76"/>
      <c r="C65" s="77"/>
    </row>
    <row r="66" s="55" customFormat="1" ht="15" spans="2:3">
      <c r="B66" s="76"/>
      <c r="C66" s="77"/>
    </row>
    <row r="67" s="55" customFormat="1" ht="15" spans="2:3">
      <c r="B67" s="76"/>
      <c r="C67" s="77"/>
    </row>
    <row r="68" s="55" customFormat="1" ht="15" spans="2:3">
      <c r="B68" s="76"/>
      <c r="C68" s="77"/>
    </row>
    <row r="69" s="55" customFormat="1" ht="15" spans="2:3">
      <c r="B69" s="76"/>
      <c r="C69" s="77"/>
    </row>
    <row r="70" s="55" customFormat="1" ht="15" spans="2:3">
      <c r="B70" s="76"/>
      <c r="C70" s="77"/>
    </row>
    <row r="71" s="55" customFormat="1" ht="15" spans="2:3">
      <c r="B71" s="76"/>
      <c r="C71" s="77"/>
    </row>
    <row r="72" s="55" customFormat="1" ht="15" spans="2:3">
      <c r="B72" s="76"/>
      <c r="C72" s="77"/>
    </row>
    <row r="73" s="55" customFormat="1" ht="15" spans="2:3">
      <c r="B73" s="76"/>
      <c r="C73" s="77"/>
    </row>
    <row r="74" s="55" customFormat="1" ht="15" spans="2:3">
      <c r="B74" s="76"/>
      <c r="C74" s="77"/>
    </row>
    <row r="75" s="55" customFormat="1" ht="15" spans="2:3">
      <c r="B75" s="76"/>
      <c r="C75" s="77"/>
    </row>
    <row r="76" s="55" customFormat="1" ht="15" spans="2:3">
      <c r="B76" s="76"/>
      <c r="C76" s="77"/>
    </row>
    <row r="77" s="55" customFormat="1" ht="15" spans="2:3">
      <c r="B77" s="76"/>
      <c r="C77" s="77"/>
    </row>
    <row r="78" s="55" customFormat="1" ht="15" spans="2:3">
      <c r="B78" s="76"/>
      <c r="C78" s="77"/>
    </row>
    <row r="79" s="55" customFormat="1" ht="15" spans="2:3">
      <c r="B79" s="76"/>
      <c r="C79" s="77"/>
    </row>
    <row r="80" s="55" customFormat="1" ht="15" spans="2:3">
      <c r="B80" s="76"/>
      <c r="C80" s="77"/>
    </row>
    <row r="81" s="55" customFormat="1" ht="15" spans="2:3">
      <c r="B81" s="76"/>
      <c r="C81" s="77"/>
    </row>
    <row r="82" s="55" customFormat="1" ht="15" spans="2:3">
      <c r="B82" s="76"/>
      <c r="C82" s="77"/>
    </row>
    <row r="83" s="55" customFormat="1" ht="15" spans="2:3">
      <c r="B83" s="76"/>
      <c r="C83" s="77"/>
    </row>
    <row r="84" s="55" customFormat="1" ht="15" spans="2:3">
      <c r="B84" s="76"/>
      <c r="C84" s="77"/>
    </row>
    <row r="85" s="55" customFormat="1" ht="15" spans="2:3">
      <c r="B85" s="76"/>
      <c r="C85" s="77"/>
    </row>
    <row r="86" s="55" customFormat="1" ht="15" spans="2:3">
      <c r="B86" s="76"/>
      <c r="C86" s="77"/>
    </row>
    <row r="87" s="55" customFormat="1" ht="15" spans="2:3">
      <c r="B87" s="76"/>
      <c r="C87" s="77"/>
    </row>
    <row r="88" s="55" customFormat="1" ht="15" spans="2:3">
      <c r="B88" s="76"/>
      <c r="C88" s="77"/>
    </row>
    <row r="89" s="55" customFormat="1" ht="15" spans="2:3">
      <c r="B89" s="76"/>
      <c r="C89" s="77"/>
    </row>
    <row r="90" s="55" customFormat="1" ht="15" spans="2:3">
      <c r="B90" s="76"/>
      <c r="C90" s="77"/>
    </row>
    <row r="91" s="55" customFormat="1" ht="15" spans="2:3">
      <c r="B91" s="76"/>
      <c r="C91" s="77"/>
    </row>
    <row r="92" s="55" customFormat="1" ht="15" spans="2:3">
      <c r="B92" s="76"/>
      <c r="C92" s="77"/>
    </row>
    <row r="93" s="55" customFormat="1" ht="15" spans="2:3">
      <c r="B93" s="76"/>
      <c r="C93" s="77"/>
    </row>
    <row r="94" s="55" customFormat="1" ht="15" spans="2:3">
      <c r="B94" s="76"/>
      <c r="C94" s="77"/>
    </row>
    <row r="95" s="55" customFormat="1" ht="15" spans="2:3">
      <c r="B95" s="76"/>
      <c r="C95" s="77"/>
    </row>
    <row r="96" s="55" customFormat="1" ht="15" spans="2:3">
      <c r="B96" s="76"/>
      <c r="C96" s="77"/>
    </row>
    <row r="97" s="55" customFormat="1" ht="15" spans="2:3">
      <c r="B97" s="76"/>
      <c r="C97" s="77"/>
    </row>
    <row r="98" s="55" customFormat="1" ht="15" spans="2:3">
      <c r="B98" s="76"/>
      <c r="C98" s="77"/>
    </row>
    <row r="99" s="55" customFormat="1" ht="15" spans="2:3">
      <c r="B99" s="76"/>
      <c r="C99" s="77"/>
    </row>
    <row r="100" s="55" customFormat="1" ht="15" spans="2:3">
      <c r="B100" s="76"/>
      <c r="C100" s="77"/>
    </row>
    <row r="101" s="55" customFormat="1" ht="15" spans="2:3">
      <c r="B101" s="76"/>
      <c r="C101" s="77"/>
    </row>
    <row r="102" s="55" customFormat="1" ht="15" spans="2:3">
      <c r="B102" s="76"/>
      <c r="C102" s="77"/>
    </row>
    <row r="103" s="55" customFormat="1" ht="15" spans="2:3">
      <c r="B103" s="76"/>
      <c r="C103" s="77"/>
    </row>
    <row r="104" s="55" customFormat="1" ht="15" spans="2:3">
      <c r="B104" s="76"/>
      <c r="C104" s="77"/>
    </row>
    <row r="105" s="55" customFormat="1" ht="15" spans="2:3">
      <c r="B105" s="76"/>
      <c r="C105" s="77"/>
    </row>
    <row r="106" s="55" customFormat="1" ht="15" spans="2:3">
      <c r="B106" s="76"/>
      <c r="C106" s="77"/>
    </row>
    <row r="107" s="55" customFormat="1" ht="15" spans="2:3">
      <c r="B107" s="76"/>
      <c r="C107" s="77"/>
    </row>
    <row r="108" s="55" customFormat="1" ht="15" spans="2:3">
      <c r="B108" s="76"/>
      <c r="C108" s="77"/>
    </row>
    <row r="109" s="55" customFormat="1" ht="15" spans="2:3">
      <c r="B109" s="76"/>
      <c r="C109" s="77"/>
    </row>
    <row r="110" s="55" customFormat="1" ht="15" spans="2:3">
      <c r="B110" s="76"/>
      <c r="C110" s="77"/>
    </row>
    <row r="111" s="55" customFormat="1" ht="15" spans="2:3">
      <c r="B111" s="76"/>
      <c r="C111" s="77"/>
    </row>
    <row r="112" s="55" customFormat="1" ht="15" spans="2:3">
      <c r="B112" s="76"/>
      <c r="C112" s="77"/>
    </row>
    <row r="113" s="55" customFormat="1" ht="15" spans="2:3">
      <c r="B113" s="76"/>
      <c r="C113" s="77"/>
    </row>
    <row r="114" s="55" customFormat="1" ht="15" spans="2:3">
      <c r="B114" s="76"/>
      <c r="C114" s="77"/>
    </row>
    <row r="115" s="55" customFormat="1" ht="15" spans="2:3">
      <c r="B115" s="76"/>
      <c r="C115" s="77"/>
    </row>
    <row r="116" s="55" customFormat="1" ht="15" spans="2:3">
      <c r="B116" s="76"/>
      <c r="C116" s="77"/>
    </row>
    <row r="117" s="55" customFormat="1" ht="15" spans="2:3">
      <c r="B117" s="76"/>
      <c r="C117" s="77"/>
    </row>
    <row r="118" s="55" customFormat="1" ht="15" spans="2:3">
      <c r="B118" s="76"/>
      <c r="C118" s="77"/>
    </row>
    <row r="119" s="55" customFormat="1" ht="15" spans="2:3">
      <c r="B119" s="76"/>
      <c r="C119" s="77"/>
    </row>
    <row r="120" s="55" customFormat="1" ht="15" spans="2:3">
      <c r="B120" s="76"/>
      <c r="C120" s="77"/>
    </row>
    <row r="121" s="55" customFormat="1" ht="15" spans="2:3">
      <c r="B121" s="76"/>
      <c r="C121" s="77"/>
    </row>
    <row r="122" s="55" customFormat="1" ht="15" spans="2:3">
      <c r="B122" s="76"/>
      <c r="C122" s="77"/>
    </row>
    <row r="123" s="55" customFormat="1" ht="15" spans="2:3">
      <c r="B123" s="76"/>
      <c r="C123" s="77"/>
    </row>
    <row r="124" s="55" customFormat="1" ht="15" spans="2:3">
      <c r="B124" s="76"/>
      <c r="C124" s="77"/>
    </row>
    <row r="125" s="55" customFormat="1" ht="15" spans="2:3">
      <c r="B125" s="76"/>
      <c r="C125" s="77"/>
    </row>
    <row r="126" s="55" customFormat="1" ht="15" spans="2:3">
      <c r="B126" s="76"/>
      <c r="C126" s="77"/>
    </row>
    <row r="127" s="55" customFormat="1" ht="15" spans="2:3">
      <c r="B127" s="76"/>
      <c r="C127" s="77"/>
    </row>
    <row r="128" s="55" customFormat="1" ht="15" spans="2:3">
      <c r="B128" s="76"/>
      <c r="C128" s="77"/>
    </row>
    <row r="129" s="55" customFormat="1" ht="15" spans="2:3">
      <c r="B129" s="76"/>
      <c r="C129" s="77"/>
    </row>
    <row r="130" s="55" customFormat="1" ht="15" spans="2:3">
      <c r="B130" s="76"/>
      <c r="C130" s="77"/>
    </row>
    <row r="131" s="55" customFormat="1" ht="15" spans="2:3">
      <c r="B131" s="76"/>
      <c r="C131" s="77"/>
    </row>
    <row r="132" s="55" customFormat="1" ht="15" spans="2:3">
      <c r="B132" s="76"/>
      <c r="C132" s="77"/>
    </row>
    <row r="133" s="55" customFormat="1" ht="15" spans="2:3">
      <c r="B133" s="76"/>
      <c r="C133" s="77"/>
    </row>
    <row r="134" s="55" customFormat="1" ht="15" spans="2:3">
      <c r="B134" s="76"/>
      <c r="C134" s="77"/>
    </row>
    <row r="135" s="55" customFormat="1" ht="15" spans="2:3">
      <c r="B135" s="76"/>
      <c r="C135" s="77"/>
    </row>
    <row r="136" s="55" customFormat="1" ht="15" spans="2:3">
      <c r="B136" s="76"/>
      <c r="C136" s="77"/>
    </row>
    <row r="137" s="55" customFormat="1" ht="15" spans="2:3">
      <c r="B137" s="76"/>
      <c r="C137" s="77"/>
    </row>
    <row r="138" s="55" customFormat="1" ht="15" spans="2:3">
      <c r="B138" s="76"/>
      <c r="C138" s="77"/>
    </row>
    <row r="139" s="55" customFormat="1" ht="15" spans="2:3">
      <c r="B139" s="76"/>
      <c r="C139" s="77"/>
    </row>
    <row r="140" s="55" customFormat="1" ht="15" spans="2:3">
      <c r="B140" s="76"/>
      <c r="C140" s="77"/>
    </row>
    <row r="141" s="55" customFormat="1" ht="15" spans="2:3">
      <c r="B141" s="76"/>
      <c r="C141" s="77"/>
    </row>
    <row r="142" s="55" customFormat="1" ht="15" spans="2:3">
      <c r="B142" s="76"/>
      <c r="C142" s="77"/>
    </row>
    <row r="143" s="55" customFormat="1" ht="15" spans="2:3">
      <c r="B143" s="76"/>
      <c r="C143" s="77"/>
    </row>
    <row r="144" s="55" customFormat="1" ht="15" spans="2:3">
      <c r="B144" s="76"/>
      <c r="C144" s="77"/>
    </row>
    <row r="145" s="55" customFormat="1" ht="15" spans="2:3">
      <c r="B145" s="76"/>
      <c r="C145" s="77"/>
    </row>
    <row r="146" s="55" customFormat="1" ht="15" spans="2:3">
      <c r="B146" s="76"/>
      <c r="C146" s="77"/>
    </row>
    <row r="147" s="55" customFormat="1" ht="15" spans="2:3">
      <c r="B147" s="76"/>
      <c r="C147" s="77"/>
    </row>
    <row r="148" s="55" customFormat="1" ht="15" spans="2:3">
      <c r="B148" s="76"/>
      <c r="C148" s="77"/>
    </row>
    <row r="149" s="55" customFormat="1" ht="15" spans="2:3">
      <c r="B149" s="76"/>
      <c r="C149" s="77"/>
    </row>
    <row r="150" s="55" customFormat="1" ht="15" spans="2:3">
      <c r="B150" s="76"/>
      <c r="C150" s="77"/>
    </row>
    <row r="151" s="55" customFormat="1" ht="15" spans="2:3">
      <c r="B151" s="76"/>
      <c r="C151" s="77"/>
    </row>
    <row r="152" s="55" customFormat="1" ht="15" spans="2:3">
      <c r="B152" s="76"/>
      <c r="C152" s="77"/>
    </row>
    <row r="153" s="55" customFormat="1" ht="15" spans="2:3">
      <c r="B153" s="76"/>
      <c r="C153" s="77"/>
    </row>
    <row r="154" s="55" customFormat="1" ht="15" spans="2:3">
      <c r="B154" s="76"/>
      <c r="C154" s="77"/>
    </row>
    <row r="155" s="55" customFormat="1" ht="15" spans="2:3">
      <c r="B155" s="76"/>
      <c r="C155" s="77"/>
    </row>
    <row r="156" s="55" customFormat="1" ht="15" spans="2:3">
      <c r="B156" s="76"/>
      <c r="C156" s="77"/>
    </row>
    <row r="157" s="55" customFormat="1" ht="15" spans="2:3">
      <c r="B157" s="76"/>
      <c r="C157" s="77"/>
    </row>
    <row r="158" s="55" customFormat="1" ht="15" spans="2:3">
      <c r="B158" s="76"/>
      <c r="C158" s="77"/>
    </row>
    <row r="159" s="55" customFormat="1" ht="15" spans="2:3">
      <c r="B159" s="76"/>
      <c r="C159" s="77"/>
    </row>
    <row r="160" s="55" customFormat="1" ht="15" spans="2:3">
      <c r="B160" s="76"/>
      <c r="C160" s="77"/>
    </row>
    <row r="161" s="55" customFormat="1" ht="15" spans="2:3">
      <c r="B161" s="76"/>
      <c r="C161" s="77"/>
    </row>
    <row r="162" s="55" customFormat="1" ht="15" spans="2:3">
      <c r="B162" s="76"/>
      <c r="C162" s="77"/>
    </row>
    <row r="163" s="55" customFormat="1" ht="15" spans="2:3">
      <c r="B163" s="76"/>
      <c r="C163" s="77"/>
    </row>
    <row r="164" s="55" customFormat="1" ht="15" spans="2:3">
      <c r="B164" s="76"/>
      <c r="C164" s="77"/>
    </row>
    <row r="165" s="55" customFormat="1" ht="15" spans="2:3">
      <c r="B165" s="76"/>
      <c r="C165" s="77"/>
    </row>
    <row r="166" s="55" customFormat="1" ht="15" spans="2:3">
      <c r="B166" s="76"/>
      <c r="C166" s="77"/>
    </row>
    <row r="167" s="55" customFormat="1" ht="15" spans="2:3">
      <c r="B167" s="76"/>
      <c r="C167" s="77"/>
    </row>
    <row r="168" s="55" customFormat="1" ht="15" spans="2:3">
      <c r="B168" s="76"/>
      <c r="C168" s="77"/>
    </row>
    <row r="169" s="55" customFormat="1" ht="15" spans="2:3">
      <c r="B169" s="76"/>
      <c r="C169" s="77"/>
    </row>
    <row r="170" s="55" customFormat="1" ht="15" spans="2:3">
      <c r="B170" s="76"/>
      <c r="C170" s="77"/>
    </row>
    <row r="171" s="55" customFormat="1" ht="15" spans="2:3">
      <c r="B171" s="76"/>
      <c r="C171" s="77"/>
    </row>
    <row r="172" s="55" customFormat="1" ht="15" spans="2:3">
      <c r="B172" s="76"/>
      <c r="C172" s="77"/>
    </row>
    <row r="173" s="55" customFormat="1" ht="15" spans="2:3">
      <c r="B173" s="76"/>
      <c r="C173" s="77"/>
    </row>
    <row r="174" s="55" customFormat="1" ht="15" spans="2:3">
      <c r="B174" s="76"/>
      <c r="C174" s="77"/>
    </row>
    <row r="175" s="55" customFormat="1" ht="15" spans="2:3">
      <c r="B175" s="76"/>
      <c r="C175" s="77"/>
    </row>
    <row r="176" s="55" customFormat="1" ht="15" spans="2:3">
      <c r="B176" s="76"/>
      <c r="C176" s="77"/>
    </row>
    <row r="177" s="55" customFormat="1" ht="15" spans="2:3">
      <c r="B177" s="76"/>
      <c r="C177" s="77"/>
    </row>
    <row r="178" s="55" customFormat="1" ht="15" spans="2:3">
      <c r="B178" s="76"/>
      <c r="C178" s="77"/>
    </row>
    <row r="179" s="55" customFormat="1" ht="15" spans="2:3">
      <c r="B179" s="76"/>
      <c r="C179" s="77"/>
    </row>
    <row r="180" s="55" customFormat="1" ht="15" spans="2:3">
      <c r="B180" s="76"/>
      <c r="C180" s="77"/>
    </row>
    <row r="181" s="55" customFormat="1" ht="15" spans="2:3">
      <c r="B181" s="76"/>
      <c r="C181" s="77"/>
    </row>
    <row r="182" s="55" customFormat="1" ht="15" spans="2:3">
      <c r="B182" s="76"/>
      <c r="C182" s="77"/>
    </row>
    <row r="183" s="55" customFormat="1" ht="15" spans="2:3">
      <c r="B183" s="76"/>
      <c r="C183" s="77"/>
    </row>
    <row r="184" s="55" customFormat="1" ht="15" spans="2:3">
      <c r="B184" s="76"/>
      <c r="C184" s="77"/>
    </row>
    <row r="185" s="55" customFormat="1" ht="15" spans="2:3">
      <c r="B185" s="76"/>
      <c r="C185" s="77"/>
    </row>
    <row r="186" s="55" customFormat="1" ht="15" spans="2:3">
      <c r="B186" s="76"/>
      <c r="C186" s="77"/>
    </row>
    <row r="187" s="55" customFormat="1" ht="15" spans="2:3">
      <c r="B187" s="76"/>
      <c r="C187" s="77"/>
    </row>
    <row r="188" s="55" customFormat="1" ht="15" spans="2:3">
      <c r="B188" s="76"/>
      <c r="C188" s="77"/>
    </row>
    <row r="189" s="55" customFormat="1" ht="15" spans="2:3">
      <c r="B189" s="76"/>
      <c r="C189" s="77"/>
    </row>
    <row r="190" s="55" customFormat="1" ht="15" spans="2:3">
      <c r="B190" s="76"/>
      <c r="C190" s="77"/>
    </row>
    <row r="191" s="55" customFormat="1" ht="15" spans="2:3">
      <c r="B191" s="76"/>
      <c r="C191" s="77"/>
    </row>
    <row r="192" s="55" customFormat="1" ht="15" spans="2:3">
      <c r="B192" s="76"/>
      <c r="C192" s="77"/>
    </row>
    <row r="193" s="55" customFormat="1" ht="15" spans="2:3">
      <c r="B193" s="76"/>
      <c r="C193" s="77"/>
    </row>
    <row r="194" s="55" customFormat="1" ht="15" spans="2:3">
      <c r="B194" s="76"/>
      <c r="C194" s="77"/>
    </row>
    <row r="195" s="55" customFormat="1" ht="15" spans="2:3">
      <c r="B195" s="76"/>
      <c r="C195" s="77"/>
    </row>
    <row r="196" s="55" customFormat="1" ht="15" spans="2:3">
      <c r="B196" s="76"/>
      <c r="C196" s="77"/>
    </row>
    <row r="197" s="55" customFormat="1" ht="15" spans="2:3">
      <c r="B197" s="76"/>
      <c r="C197" s="77"/>
    </row>
    <row r="198" s="55" customFormat="1" ht="15" spans="2:3">
      <c r="B198" s="76"/>
      <c r="C198" s="77"/>
    </row>
    <row r="199" s="55" customFormat="1" ht="15" spans="2:3">
      <c r="B199" s="76"/>
      <c r="C199" s="77"/>
    </row>
    <row r="200" s="55" customFormat="1" ht="15" spans="2:3">
      <c r="B200" s="76"/>
      <c r="C200" s="77"/>
    </row>
    <row r="201" s="55" customFormat="1" ht="15" spans="2:3">
      <c r="B201" s="76"/>
      <c r="C201" s="77"/>
    </row>
    <row r="202" s="55" customFormat="1" ht="15" spans="2:3">
      <c r="B202" s="76"/>
      <c r="C202" s="77"/>
    </row>
    <row r="203" s="55" customFormat="1" ht="15" spans="2:3">
      <c r="B203" s="76"/>
      <c r="C203" s="77"/>
    </row>
    <row r="204" s="55" customFormat="1" ht="15" spans="2:3">
      <c r="B204" s="76"/>
      <c r="C204" s="77"/>
    </row>
    <row r="205" s="55" customFormat="1" ht="15" spans="2:3">
      <c r="B205" s="76"/>
      <c r="C205" s="77"/>
    </row>
    <row r="206" s="55" customFormat="1" ht="15" spans="2:3">
      <c r="B206" s="76"/>
      <c r="C206" s="77"/>
    </row>
    <row r="207" s="55" customFormat="1" ht="15" spans="2:3">
      <c r="B207" s="76"/>
      <c r="C207" s="77"/>
    </row>
    <row r="208" s="55" customFormat="1" ht="15" spans="2:3">
      <c r="B208" s="76"/>
      <c r="C208" s="77"/>
    </row>
    <row r="209" s="55" customFormat="1" ht="15" spans="2:3">
      <c r="B209" s="76"/>
      <c r="C209" s="77"/>
    </row>
    <row r="210" s="55" customFormat="1" ht="15" spans="2:3">
      <c r="B210" s="76"/>
      <c r="C210" s="77"/>
    </row>
    <row r="211" s="55" customFormat="1" ht="15" spans="2:3">
      <c r="B211" s="76"/>
      <c r="C211" s="77"/>
    </row>
    <row r="212" s="55" customFormat="1" ht="15" spans="2:3">
      <c r="B212" s="76"/>
      <c r="C212" s="77"/>
    </row>
    <row r="213" s="55" customFormat="1" ht="15" spans="2:3">
      <c r="B213" s="76"/>
      <c r="C213" s="77"/>
    </row>
    <row r="214" s="55" customFormat="1" ht="15" spans="2:3">
      <c r="B214" s="76"/>
      <c r="C214" s="77"/>
    </row>
    <row r="215" s="55" customFormat="1" ht="15" spans="2:3">
      <c r="B215" s="76"/>
      <c r="C215" s="77"/>
    </row>
    <row r="216" s="55" customFormat="1" ht="15" spans="2:3">
      <c r="B216" s="76"/>
      <c r="C216" s="77"/>
    </row>
    <row r="217" s="55" customFormat="1" ht="15" spans="2:3">
      <c r="B217" s="76"/>
      <c r="C217" s="77"/>
    </row>
    <row r="218" s="55" customFormat="1" ht="15" spans="2:3">
      <c r="B218" s="76"/>
      <c r="C218" s="77"/>
    </row>
    <row r="219" s="55" customFormat="1" ht="15" spans="2:3">
      <c r="B219" s="76"/>
      <c r="C219" s="77"/>
    </row>
    <row r="220" s="55" customFormat="1" ht="15" spans="2:3">
      <c r="B220" s="76"/>
      <c r="C220" s="77"/>
    </row>
  </sheetData>
  <mergeCells count="34">
    <mergeCell ref="A2:H2"/>
    <mergeCell ref="G3:H3"/>
    <mergeCell ref="B4:C4"/>
    <mergeCell ref="A6:C6"/>
    <mergeCell ref="B7:C7"/>
    <mergeCell ref="B13:C13"/>
    <mergeCell ref="B17:C17"/>
    <mergeCell ref="B23:C23"/>
    <mergeCell ref="B27:C27"/>
    <mergeCell ref="B32:C32"/>
    <mergeCell ref="B35:C35"/>
    <mergeCell ref="A4:A5"/>
    <mergeCell ref="A7:A12"/>
    <mergeCell ref="A13:A16"/>
    <mergeCell ref="A17:A22"/>
    <mergeCell ref="A23:A26"/>
    <mergeCell ref="A27:A31"/>
    <mergeCell ref="A32:A34"/>
    <mergeCell ref="A35:A37"/>
    <mergeCell ref="B8:B10"/>
    <mergeCell ref="B11:B12"/>
    <mergeCell ref="B14:B16"/>
    <mergeCell ref="B18:B20"/>
    <mergeCell ref="B21:B22"/>
    <mergeCell ref="B24:B26"/>
    <mergeCell ref="B28:B29"/>
    <mergeCell ref="B30:B31"/>
    <mergeCell ref="B33:B34"/>
    <mergeCell ref="B36:B37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786805555555556"/>
  <pageSetup paperSize="9" scale="75" firstPageNumber="19" fitToHeight="0" orientation="portrait" useFirstPageNumber="1" horizontalDpi="600"/>
  <headerFooter scaleWithDoc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5"/>
  <cols>
    <col min="1" max="1" width="6.375" style="4" customWidth="1"/>
    <col min="2" max="2" width="26.125" style="5" customWidth="1"/>
    <col min="3" max="5" width="8.125" style="4" customWidth="1"/>
    <col min="6" max="6" width="11.125" style="4" customWidth="1"/>
    <col min="7" max="7" width="10.25" style="4" customWidth="1"/>
    <col min="8" max="8" width="7.5" style="4" customWidth="1"/>
    <col min="9" max="9" width="9" style="6" customWidth="1"/>
    <col min="10" max="12" width="9" style="4" hidden="1" customWidth="1"/>
    <col min="13" max="16384" width="9" style="4"/>
  </cols>
  <sheetData>
    <row r="1" ht="47.45" customHeight="1" spans="1:9">
      <c r="A1" s="7" t="s">
        <v>46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11" t="s">
        <v>2</v>
      </c>
      <c r="H2" s="11"/>
      <c r="I2" s="11"/>
    </row>
    <row r="3" s="1" customFormat="1" ht="24" customHeight="1" spans="1:9">
      <c r="A3" s="12" t="s">
        <v>47</v>
      </c>
      <c r="B3" s="12" t="s">
        <v>48</v>
      </c>
      <c r="C3" s="13" t="s">
        <v>16</v>
      </c>
      <c r="D3" s="13" t="s">
        <v>49</v>
      </c>
      <c r="E3" s="13" t="s">
        <v>50</v>
      </c>
      <c r="F3" s="13" t="s">
        <v>51</v>
      </c>
      <c r="G3" s="13"/>
      <c r="H3" s="14" t="s">
        <v>52</v>
      </c>
      <c r="I3" s="16" t="s">
        <v>53</v>
      </c>
    </row>
    <row r="4" s="1" customFormat="1" ht="30.95" customHeight="1" spans="1:9">
      <c r="A4" s="15"/>
      <c r="B4" s="15"/>
      <c r="C4" s="13"/>
      <c r="D4" s="13"/>
      <c r="E4" s="13"/>
      <c r="F4" s="13" t="s">
        <v>54</v>
      </c>
      <c r="G4" s="13" t="s">
        <v>55</v>
      </c>
      <c r="H4" s="14"/>
      <c r="I4" s="16"/>
    </row>
    <row r="5" s="2" customFormat="1" ht="24.95" customHeight="1" spans="1:12">
      <c r="A5" s="16" t="s">
        <v>56</v>
      </c>
      <c r="B5" s="16"/>
      <c r="C5" s="17">
        <f t="shared" ref="C5:I5" si="0">SUM(C6,C18,C28,C32)</f>
        <v>1573166</v>
      </c>
      <c r="D5" s="17">
        <f t="shared" si="0"/>
        <v>671225</v>
      </c>
      <c r="E5" s="17">
        <f t="shared" si="0"/>
        <v>901941</v>
      </c>
      <c r="F5" s="17"/>
      <c r="G5" s="17"/>
      <c r="H5" s="17">
        <f t="shared" si="0"/>
        <v>505586</v>
      </c>
      <c r="I5" s="17">
        <f t="shared" si="0"/>
        <v>348000</v>
      </c>
      <c r="K5" s="2">
        <v>348000</v>
      </c>
      <c r="L5" s="2">
        <f>K5-I5</f>
        <v>0</v>
      </c>
    </row>
    <row r="6" s="2" customFormat="1" ht="24.95" customHeight="1" spans="1:9">
      <c r="A6" s="1" t="s">
        <v>57</v>
      </c>
      <c r="B6" s="18" t="s">
        <v>58</v>
      </c>
      <c r="C6" s="19">
        <f t="shared" ref="C6:I6" si="1">SUM(C7:C17)</f>
        <v>314081</v>
      </c>
      <c r="D6" s="19">
        <f t="shared" si="1"/>
        <v>54621</v>
      </c>
      <c r="E6" s="19">
        <f t="shared" si="1"/>
        <v>259460</v>
      </c>
      <c r="F6" s="19"/>
      <c r="G6" s="19"/>
      <c r="H6" s="19">
        <f t="shared" si="1"/>
        <v>196342</v>
      </c>
      <c r="I6" s="19">
        <f t="shared" si="1"/>
        <v>132897</v>
      </c>
    </row>
    <row r="7" ht="38.1" customHeight="1" spans="1:10">
      <c r="A7" s="20">
        <v>1</v>
      </c>
      <c r="B7" s="21" t="s">
        <v>59</v>
      </c>
      <c r="C7" s="22">
        <f t="shared" ref="C7:C17" si="2">D7+E7</f>
        <v>68594</v>
      </c>
      <c r="D7" s="22">
        <v>20400</v>
      </c>
      <c r="E7" s="22">
        <v>48194</v>
      </c>
      <c r="F7" s="23">
        <v>1</v>
      </c>
      <c r="G7" s="23">
        <v>1</v>
      </c>
      <c r="H7" s="24">
        <v>48194</v>
      </c>
      <c r="I7" s="26">
        <v>30000</v>
      </c>
      <c r="J7" s="4">
        <v>10194</v>
      </c>
    </row>
    <row r="8" ht="41.1" customHeight="1" spans="1:10">
      <c r="A8" s="20">
        <v>2</v>
      </c>
      <c r="B8" s="25" t="s">
        <v>60</v>
      </c>
      <c r="C8" s="22">
        <f t="shared" si="2"/>
        <v>7936</v>
      </c>
      <c r="D8" s="22">
        <v>1254</v>
      </c>
      <c r="E8" s="22">
        <v>6682</v>
      </c>
      <c r="F8" s="23">
        <v>1</v>
      </c>
      <c r="G8" s="23">
        <v>1</v>
      </c>
      <c r="H8" s="24">
        <v>6682</v>
      </c>
      <c r="I8" s="26">
        <v>6682</v>
      </c>
      <c r="J8" s="4">
        <v>2682</v>
      </c>
    </row>
    <row r="9" ht="24.95" customHeight="1" spans="1:9">
      <c r="A9" s="20">
        <v>3</v>
      </c>
      <c r="B9" s="21" t="s">
        <v>61</v>
      </c>
      <c r="C9" s="22">
        <f t="shared" si="2"/>
        <v>1234</v>
      </c>
      <c r="D9" s="20">
        <v>987</v>
      </c>
      <c r="E9" s="20">
        <v>247</v>
      </c>
      <c r="F9" s="23">
        <v>0.5</v>
      </c>
      <c r="G9" s="23">
        <v>0.5</v>
      </c>
      <c r="H9" s="26">
        <v>124</v>
      </c>
      <c r="I9" s="26">
        <v>120</v>
      </c>
    </row>
    <row r="10" ht="24.95" customHeight="1" spans="1:9">
      <c r="A10" s="20">
        <v>4</v>
      </c>
      <c r="B10" s="25" t="s">
        <v>62</v>
      </c>
      <c r="C10" s="22">
        <f t="shared" si="2"/>
        <v>31370</v>
      </c>
      <c r="D10" s="22">
        <v>1980</v>
      </c>
      <c r="E10" s="22">
        <v>29390</v>
      </c>
      <c r="F10" s="23">
        <v>0.5</v>
      </c>
      <c r="G10" s="27" t="s">
        <v>63</v>
      </c>
      <c r="H10" s="28">
        <v>6395</v>
      </c>
      <c r="I10" s="49">
        <v>6395</v>
      </c>
    </row>
    <row r="11" ht="24.95" customHeight="1" spans="1:9">
      <c r="A11" s="20">
        <v>5</v>
      </c>
      <c r="B11" s="29" t="s">
        <v>64</v>
      </c>
      <c r="C11" s="22">
        <f t="shared" si="2"/>
        <v>50000</v>
      </c>
      <c r="D11" s="30">
        <v>30000</v>
      </c>
      <c r="E11" s="30">
        <v>20000</v>
      </c>
      <c r="F11" s="23">
        <v>0.5</v>
      </c>
      <c r="G11" s="23">
        <v>0.5</v>
      </c>
      <c r="H11" s="31">
        <v>10000</v>
      </c>
      <c r="I11" s="26">
        <v>10000</v>
      </c>
    </row>
    <row r="12" ht="24.95" customHeight="1" spans="1:9">
      <c r="A12" s="20">
        <v>6</v>
      </c>
      <c r="B12" s="25" t="s">
        <v>65</v>
      </c>
      <c r="C12" s="22">
        <f t="shared" si="2"/>
        <v>14707</v>
      </c>
      <c r="D12" s="30"/>
      <c r="E12" s="30">
        <v>14707</v>
      </c>
      <c r="F12" s="23">
        <v>1</v>
      </c>
      <c r="G12" s="23" t="s">
        <v>66</v>
      </c>
      <c r="H12" s="31">
        <v>14707</v>
      </c>
      <c r="I12" s="26">
        <v>10000</v>
      </c>
    </row>
    <row r="13" s="3" customFormat="1" ht="24.95" customHeight="1" spans="1:9">
      <c r="A13" s="32">
        <v>7</v>
      </c>
      <c r="B13" s="33" t="s">
        <v>67</v>
      </c>
      <c r="C13" s="34">
        <f t="shared" si="2"/>
        <v>65540</v>
      </c>
      <c r="D13" s="35"/>
      <c r="E13" s="35">
        <v>65540</v>
      </c>
      <c r="F13" s="36" t="s">
        <v>68</v>
      </c>
      <c r="G13" s="36">
        <v>0.5</v>
      </c>
      <c r="H13" s="37">
        <v>65540</v>
      </c>
      <c r="I13" s="49">
        <v>50000</v>
      </c>
    </row>
    <row r="14" ht="24.95" customHeight="1" spans="1:9">
      <c r="A14" s="20">
        <v>8</v>
      </c>
      <c r="B14" s="29" t="s">
        <v>69</v>
      </c>
      <c r="C14" s="22">
        <f t="shared" si="2"/>
        <v>40000</v>
      </c>
      <c r="D14" s="30"/>
      <c r="E14" s="30">
        <v>40000</v>
      </c>
      <c r="F14" s="23">
        <v>0.4</v>
      </c>
      <c r="G14" s="23" t="s">
        <v>63</v>
      </c>
      <c r="H14" s="31">
        <v>20000</v>
      </c>
      <c r="I14" s="26">
        <v>10000</v>
      </c>
    </row>
    <row r="15" ht="24.95" customHeight="1" spans="1:9">
      <c r="A15" s="20">
        <v>9</v>
      </c>
      <c r="B15" s="29" t="s">
        <v>70</v>
      </c>
      <c r="C15" s="22">
        <f t="shared" si="2"/>
        <v>20000</v>
      </c>
      <c r="D15" s="30"/>
      <c r="E15" s="30">
        <v>20000</v>
      </c>
      <c r="F15" s="23">
        <v>1</v>
      </c>
      <c r="G15" s="23">
        <v>0.5</v>
      </c>
      <c r="H15" s="31">
        <f>E15*G15</f>
        <v>10000</v>
      </c>
      <c r="I15" s="26"/>
    </row>
    <row r="16" ht="24.95" customHeight="1" spans="1:9">
      <c r="A16" s="20">
        <v>10</v>
      </c>
      <c r="B16" s="29" t="s">
        <v>71</v>
      </c>
      <c r="C16" s="22">
        <f t="shared" si="2"/>
        <v>10000</v>
      </c>
      <c r="D16" s="30"/>
      <c r="E16" s="30">
        <f>H16</f>
        <v>10000</v>
      </c>
      <c r="F16" s="23">
        <v>1</v>
      </c>
      <c r="G16" s="23">
        <v>1</v>
      </c>
      <c r="H16" s="31">
        <v>10000</v>
      </c>
      <c r="I16" s="26">
        <v>5000</v>
      </c>
    </row>
    <row r="17" ht="24.95" customHeight="1" spans="1:9">
      <c r="A17" s="20">
        <v>11</v>
      </c>
      <c r="B17" s="29" t="s">
        <v>72</v>
      </c>
      <c r="C17" s="22">
        <f t="shared" si="2"/>
        <v>4700</v>
      </c>
      <c r="D17" s="30"/>
      <c r="E17" s="30">
        <f>H17</f>
        <v>4700</v>
      </c>
      <c r="F17" s="38"/>
      <c r="G17" s="23"/>
      <c r="H17" s="39">
        <v>4700</v>
      </c>
      <c r="I17" s="26">
        <v>4700</v>
      </c>
    </row>
    <row r="18" s="2" customFormat="1" ht="24.95" customHeight="1" spans="1:9">
      <c r="A18" s="16" t="s">
        <v>73</v>
      </c>
      <c r="B18" s="40" t="s">
        <v>74</v>
      </c>
      <c r="C18" s="19">
        <f t="shared" ref="C18:I18" si="3">SUM(C19:C27)</f>
        <v>1165945</v>
      </c>
      <c r="D18" s="19">
        <f t="shared" si="3"/>
        <v>616604</v>
      </c>
      <c r="E18" s="19">
        <f t="shared" si="3"/>
        <v>549341</v>
      </c>
      <c r="F18" s="19"/>
      <c r="G18" s="19"/>
      <c r="H18" s="19">
        <f t="shared" si="3"/>
        <v>200104</v>
      </c>
      <c r="I18" s="19">
        <f t="shared" si="3"/>
        <v>136250</v>
      </c>
    </row>
    <row r="19" ht="24.95" customHeight="1" spans="1:9">
      <c r="A19" s="20">
        <v>12</v>
      </c>
      <c r="B19" s="41" t="s">
        <v>75</v>
      </c>
      <c r="C19" s="34">
        <f t="shared" ref="C19:C27" si="4">D19+E19</f>
        <v>224758</v>
      </c>
      <c r="D19" s="35">
        <v>123618</v>
      </c>
      <c r="E19" s="35">
        <v>101140</v>
      </c>
      <c r="F19" s="42" t="s">
        <v>76</v>
      </c>
      <c r="G19" s="36">
        <v>0.3</v>
      </c>
      <c r="H19" s="43">
        <v>30340</v>
      </c>
      <c r="I19" s="49"/>
    </row>
    <row r="20" ht="24.95" customHeight="1" spans="1:9">
      <c r="A20" s="20">
        <v>13</v>
      </c>
      <c r="B20" s="33" t="s">
        <v>77</v>
      </c>
      <c r="C20" s="34">
        <f t="shared" si="4"/>
        <v>72364</v>
      </c>
      <c r="D20" s="35">
        <v>39804</v>
      </c>
      <c r="E20" s="35">
        <v>32560</v>
      </c>
      <c r="F20" s="42" t="s">
        <v>76</v>
      </c>
      <c r="G20" s="36">
        <v>0.2</v>
      </c>
      <c r="H20" s="43">
        <v>6510</v>
      </c>
      <c r="I20" s="49"/>
    </row>
    <row r="21" ht="24.95" customHeight="1" spans="1:9">
      <c r="A21" s="20">
        <v>14</v>
      </c>
      <c r="B21" s="33" t="s">
        <v>78</v>
      </c>
      <c r="C21" s="34">
        <f t="shared" si="4"/>
        <v>95205</v>
      </c>
      <c r="D21" s="35">
        <v>63470</v>
      </c>
      <c r="E21" s="35">
        <v>31735</v>
      </c>
      <c r="F21" s="42" t="s">
        <v>76</v>
      </c>
      <c r="G21" s="36"/>
      <c r="H21" s="43"/>
      <c r="I21" s="49"/>
    </row>
    <row r="22" ht="24.95" customHeight="1" spans="1:9">
      <c r="A22" s="20">
        <v>15</v>
      </c>
      <c r="B22" s="44" t="s">
        <v>79</v>
      </c>
      <c r="C22" s="22">
        <f t="shared" si="4"/>
        <v>67500</v>
      </c>
      <c r="D22" s="30">
        <v>22500</v>
      </c>
      <c r="E22" s="45">
        <v>45000</v>
      </c>
      <c r="F22" s="38" t="s">
        <v>76</v>
      </c>
      <c r="G22" s="23">
        <v>0.33</v>
      </c>
      <c r="H22" s="39">
        <v>15000</v>
      </c>
      <c r="I22" s="26">
        <v>15000</v>
      </c>
    </row>
    <row r="23" ht="24.95" customHeight="1" spans="1:9">
      <c r="A23" s="20">
        <v>16</v>
      </c>
      <c r="B23" s="44" t="s">
        <v>80</v>
      </c>
      <c r="C23" s="22">
        <f t="shared" si="4"/>
        <v>78490</v>
      </c>
      <c r="D23" s="30">
        <v>44970</v>
      </c>
      <c r="E23" s="30">
        <v>33520</v>
      </c>
      <c r="F23" s="38" t="s">
        <v>76</v>
      </c>
      <c r="G23" s="23"/>
      <c r="H23" s="39">
        <v>10000</v>
      </c>
      <c r="I23" s="26">
        <v>5000</v>
      </c>
    </row>
    <row r="24" ht="24.95" customHeight="1" spans="1:9">
      <c r="A24" s="20">
        <v>17</v>
      </c>
      <c r="B24" s="21" t="s">
        <v>81</v>
      </c>
      <c r="C24" s="22">
        <f t="shared" si="4"/>
        <v>188048</v>
      </c>
      <c r="D24" s="30">
        <v>94024</v>
      </c>
      <c r="E24" s="30">
        <v>94024</v>
      </c>
      <c r="F24" s="23" t="s">
        <v>82</v>
      </c>
      <c r="G24" s="23" t="s">
        <v>82</v>
      </c>
      <c r="H24" s="39">
        <v>47000</v>
      </c>
      <c r="I24" s="26">
        <v>25000</v>
      </c>
    </row>
    <row r="25" ht="24.95" customHeight="1" spans="1:9">
      <c r="A25" s="20">
        <v>18</v>
      </c>
      <c r="B25" s="21" t="s">
        <v>83</v>
      </c>
      <c r="C25" s="22">
        <f t="shared" si="4"/>
        <v>240000</v>
      </c>
      <c r="D25" s="30">
        <v>96000</v>
      </c>
      <c r="E25" s="30">
        <v>144000</v>
      </c>
      <c r="F25" s="23">
        <v>0.5</v>
      </c>
      <c r="G25" s="23">
        <v>0.5</v>
      </c>
      <c r="H25" s="39">
        <v>72000</v>
      </c>
      <c r="I25" s="26">
        <v>72000</v>
      </c>
    </row>
    <row r="26" ht="24.95" customHeight="1" spans="1:9">
      <c r="A26" s="20">
        <v>19</v>
      </c>
      <c r="B26" s="44" t="s">
        <v>84</v>
      </c>
      <c r="C26" s="22">
        <f t="shared" si="4"/>
        <v>57280</v>
      </c>
      <c r="D26" s="30">
        <v>38018</v>
      </c>
      <c r="E26" s="30">
        <v>19262</v>
      </c>
      <c r="F26" s="23">
        <v>0.5</v>
      </c>
      <c r="G26" s="23">
        <v>0.5</v>
      </c>
      <c r="H26" s="39">
        <v>10054</v>
      </c>
      <c r="I26" s="26">
        <v>10050</v>
      </c>
    </row>
    <row r="27" ht="24.95" customHeight="1" spans="1:9">
      <c r="A27" s="20">
        <v>21</v>
      </c>
      <c r="B27" s="29" t="s">
        <v>85</v>
      </c>
      <c r="C27" s="22">
        <f t="shared" si="4"/>
        <v>142300</v>
      </c>
      <c r="D27" s="30">
        <v>94200</v>
      </c>
      <c r="E27" s="30">
        <v>48100</v>
      </c>
      <c r="F27" s="23" t="s">
        <v>86</v>
      </c>
      <c r="G27" s="23" t="s">
        <v>86</v>
      </c>
      <c r="H27" s="39">
        <v>9200</v>
      </c>
      <c r="I27" s="26">
        <v>9200</v>
      </c>
    </row>
    <row r="28" s="2" customFormat="1" ht="24.95" customHeight="1" spans="1:9">
      <c r="A28" s="16" t="s">
        <v>87</v>
      </c>
      <c r="B28" s="18" t="s">
        <v>88</v>
      </c>
      <c r="C28" s="19">
        <f t="shared" ref="C28:I28" si="5">SUM(C29:C31)</f>
        <v>48140</v>
      </c>
      <c r="D28" s="19"/>
      <c r="E28" s="19">
        <f t="shared" si="5"/>
        <v>48140</v>
      </c>
      <c r="F28" s="19"/>
      <c r="G28" s="19"/>
      <c r="H28" s="19">
        <f t="shared" si="5"/>
        <v>48140</v>
      </c>
      <c r="I28" s="19">
        <f t="shared" si="5"/>
        <v>18353</v>
      </c>
    </row>
    <row r="29" ht="24.95" customHeight="1" spans="1:9">
      <c r="A29" s="20">
        <v>21</v>
      </c>
      <c r="B29" s="29" t="s">
        <v>89</v>
      </c>
      <c r="C29" s="22">
        <f t="shared" ref="C29:C31" si="6">D29+E29</f>
        <v>1000</v>
      </c>
      <c r="D29" s="30"/>
      <c r="E29" s="30">
        <f t="shared" ref="E29:E31" si="7">H29</f>
        <v>1000</v>
      </c>
      <c r="F29" s="38"/>
      <c r="G29" s="23"/>
      <c r="H29" s="39">
        <v>1000</v>
      </c>
      <c r="I29" s="26">
        <v>1000</v>
      </c>
    </row>
    <row r="30" ht="24.95" customHeight="1" spans="1:9">
      <c r="A30" s="20">
        <v>22</v>
      </c>
      <c r="B30" s="29" t="s">
        <v>90</v>
      </c>
      <c r="C30" s="22">
        <f t="shared" si="6"/>
        <v>40000</v>
      </c>
      <c r="D30" s="30"/>
      <c r="E30" s="30">
        <f t="shared" si="7"/>
        <v>40000</v>
      </c>
      <c r="F30" s="38"/>
      <c r="G30" s="23"/>
      <c r="H30" s="39">
        <v>40000</v>
      </c>
      <c r="I30" s="26">
        <v>10213</v>
      </c>
    </row>
    <row r="31" ht="24.95" customHeight="1" spans="1:9">
      <c r="A31" s="20">
        <v>23</v>
      </c>
      <c r="B31" s="29" t="s">
        <v>91</v>
      </c>
      <c r="C31" s="22">
        <f t="shared" si="6"/>
        <v>7140</v>
      </c>
      <c r="D31" s="30"/>
      <c r="E31" s="30">
        <f t="shared" si="7"/>
        <v>7140</v>
      </c>
      <c r="F31" s="38"/>
      <c r="G31" s="23"/>
      <c r="H31" s="39">
        <v>7140</v>
      </c>
      <c r="I31" s="26">
        <v>7140</v>
      </c>
    </row>
    <row r="32" s="2" customFormat="1" ht="24.95" customHeight="1" spans="1:9">
      <c r="A32" s="16" t="s">
        <v>92</v>
      </c>
      <c r="B32" s="18" t="s">
        <v>93</v>
      </c>
      <c r="C32" s="19">
        <f t="shared" ref="C32:I32" si="8">SUM(C33:C40)</f>
        <v>45000</v>
      </c>
      <c r="D32" s="19"/>
      <c r="E32" s="19">
        <f t="shared" si="8"/>
        <v>45000</v>
      </c>
      <c r="F32" s="19"/>
      <c r="G32" s="19"/>
      <c r="H32" s="19">
        <f t="shared" si="8"/>
        <v>61000</v>
      </c>
      <c r="I32" s="19">
        <f t="shared" si="8"/>
        <v>60500</v>
      </c>
    </row>
    <row r="33" ht="24.95" customHeight="1" spans="1:9">
      <c r="A33" s="26">
        <v>24</v>
      </c>
      <c r="B33" s="46" t="s">
        <v>94</v>
      </c>
      <c r="C33" s="26">
        <v>6000</v>
      </c>
      <c r="D33" s="47"/>
      <c r="E33" s="26">
        <v>6000</v>
      </c>
      <c r="F33" s="47"/>
      <c r="G33" s="47"/>
      <c r="H33" s="26">
        <v>6000</v>
      </c>
      <c r="I33" s="26">
        <v>6000</v>
      </c>
    </row>
    <row r="34" ht="24.95" customHeight="1" spans="1:9">
      <c r="A34" s="26">
        <v>25</v>
      </c>
      <c r="B34" s="48" t="s">
        <v>95</v>
      </c>
      <c r="C34" s="26"/>
      <c r="D34" s="47"/>
      <c r="E34" s="26"/>
      <c r="F34" s="47"/>
      <c r="G34" s="47"/>
      <c r="H34" s="26">
        <v>4500</v>
      </c>
      <c r="I34" s="26">
        <v>4500</v>
      </c>
    </row>
    <row r="35" ht="24.95" customHeight="1" spans="1:9">
      <c r="A35" s="26">
        <v>26</v>
      </c>
      <c r="B35" s="46" t="s">
        <v>96</v>
      </c>
      <c r="C35" s="26">
        <v>5000</v>
      </c>
      <c r="D35" s="47"/>
      <c r="E35" s="26">
        <v>5000</v>
      </c>
      <c r="F35" s="47"/>
      <c r="G35" s="47"/>
      <c r="H35" s="26">
        <v>5000</v>
      </c>
      <c r="I35" s="26">
        <v>5000</v>
      </c>
    </row>
    <row r="36" s="3" customFormat="1" ht="24.95" customHeight="1" spans="1:9">
      <c r="A36" s="49">
        <v>27</v>
      </c>
      <c r="B36" s="50" t="s">
        <v>97</v>
      </c>
      <c r="C36" s="49">
        <v>4500</v>
      </c>
      <c r="D36" s="51"/>
      <c r="E36" s="49">
        <v>4500</v>
      </c>
      <c r="F36" s="51"/>
      <c r="G36" s="51"/>
      <c r="H36" s="49">
        <v>20000</v>
      </c>
      <c r="I36" s="49">
        <v>20000</v>
      </c>
    </row>
    <row r="37" ht="24.95" customHeight="1" spans="1:9">
      <c r="A37" s="26">
        <v>28</v>
      </c>
      <c r="B37" s="46" t="s">
        <v>98</v>
      </c>
      <c r="C37" s="26">
        <v>17000</v>
      </c>
      <c r="D37" s="47"/>
      <c r="E37" s="26">
        <v>17000</v>
      </c>
      <c r="F37" s="47"/>
      <c r="G37" s="47"/>
      <c r="H37" s="26">
        <v>13000</v>
      </c>
      <c r="I37" s="26">
        <v>12500</v>
      </c>
    </row>
    <row r="38" ht="24.95" customHeight="1" spans="1:9">
      <c r="A38" s="26">
        <v>29</v>
      </c>
      <c r="B38" s="46" t="s">
        <v>99</v>
      </c>
      <c r="C38" s="26">
        <v>4500</v>
      </c>
      <c r="D38" s="47"/>
      <c r="E38" s="26">
        <v>4500</v>
      </c>
      <c r="F38" s="47"/>
      <c r="G38" s="47"/>
      <c r="H38" s="26">
        <v>4500</v>
      </c>
      <c r="I38" s="26">
        <v>4500</v>
      </c>
    </row>
    <row r="39" ht="24.95" customHeight="1" spans="1:9">
      <c r="A39" s="26">
        <v>30</v>
      </c>
      <c r="B39" s="46" t="s">
        <v>100</v>
      </c>
      <c r="C39" s="26">
        <v>5000</v>
      </c>
      <c r="D39" s="47"/>
      <c r="E39" s="26">
        <v>5000</v>
      </c>
      <c r="F39" s="47"/>
      <c r="G39" s="47"/>
      <c r="H39" s="26">
        <v>5000</v>
      </c>
      <c r="I39" s="26">
        <v>5000</v>
      </c>
    </row>
    <row r="40" ht="24.95" customHeight="1" spans="1:9">
      <c r="A40" s="26">
        <v>31</v>
      </c>
      <c r="B40" s="29" t="s">
        <v>101</v>
      </c>
      <c r="C40" s="26">
        <v>3000</v>
      </c>
      <c r="D40" s="47"/>
      <c r="E40" s="26">
        <v>3000</v>
      </c>
      <c r="F40" s="47"/>
      <c r="G40" s="47"/>
      <c r="H40" s="26">
        <v>3000</v>
      </c>
      <c r="I40" s="26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李敏</cp:lastModifiedBy>
  <dcterms:created xsi:type="dcterms:W3CDTF">2006-12-04T03:21:00Z</dcterms:created>
  <cp:lastPrinted>2023-08-20T11:39:00Z</cp:lastPrinted>
  <dcterms:modified xsi:type="dcterms:W3CDTF">2023-09-12T07:11:56Z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20030ADB13714D2BAFA9E4F6551CA16E_12</vt:lpwstr>
  </property>
</Properties>
</file>