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/>
  </bookViews>
  <sheets>
    <sheet name="资助汇总" sheetId="1" r:id="rId1"/>
    <sheet name="中职免学费" sheetId="2" r:id="rId2"/>
    <sheet name="中职助学" sheetId="3" r:id="rId3"/>
    <sheet name="中职奖学金" sheetId="4" r:id="rId4"/>
  </sheets>
  <definedNames>
    <definedName name="_xlnm._FilterDatabase" localSheetId="0" hidden="1">资助汇总!$A$8:$P$8</definedName>
    <definedName name="_xlnm.Print_Titles" localSheetId="0">资助汇总!$5:$7</definedName>
  </definedNames>
  <calcPr calcId="144525"/>
</workbook>
</file>

<file path=xl/sharedStrings.xml><?xml version="1.0" encoding="utf-8"?>
<sst xmlns="http://schemas.openxmlformats.org/spreadsheetml/2006/main" count="56">
  <si>
    <t>附件1</t>
  </si>
  <si>
    <t>2020年中职学生资助中央和省级补助资金分配表</t>
  </si>
  <si>
    <t>单位：万元</t>
  </si>
  <si>
    <t>县市区</t>
  </si>
  <si>
    <t>中职学生资助（功能科目：2050302中专教育）</t>
  </si>
  <si>
    <t>小计</t>
  </si>
  <si>
    <t>奖学金（政府经济科目：509 对个人和家庭的
补助）</t>
  </si>
  <si>
    <t>助学金（政府经济科目：509 对个人和家庭的补助）</t>
  </si>
  <si>
    <t>免学费（政府经济科目：505对事业单位经常性补助）</t>
  </si>
  <si>
    <t>教育
系统</t>
  </si>
  <si>
    <t>人社
系统</t>
  </si>
  <si>
    <t>教育系统</t>
  </si>
  <si>
    <t>人社系统</t>
  </si>
  <si>
    <t>中央</t>
  </si>
  <si>
    <t>省级</t>
  </si>
  <si>
    <t>市级</t>
  </si>
  <si>
    <t>岳阳市本级</t>
  </si>
  <si>
    <t xml:space="preserve"> 注：中职学生助学金221.79万元已通过岳财预〔2020〕71号提前下达，本次拨付奖学金11.4万元和免学费1497.92万元（中央、省级和市级配套）。</t>
  </si>
  <si>
    <t>附件2</t>
  </si>
  <si>
    <t>2020年春季市直中职免学费资助资金明细表</t>
  </si>
  <si>
    <t>学校名称</t>
  </si>
  <si>
    <t>2017级人数</t>
  </si>
  <si>
    <t>2018级人数</t>
  </si>
  <si>
    <t>2019级人数</t>
  </si>
  <si>
    <t>比2019年秋增人数</t>
  </si>
  <si>
    <t>比2019年秋减人数</t>
  </si>
  <si>
    <t>人数合计</t>
  </si>
  <si>
    <t>应下达金额
（万元）</t>
  </si>
  <si>
    <t>岳阳职业技术学院中职部</t>
  </si>
  <si>
    <t>湖南民族职业学院中职部</t>
  </si>
  <si>
    <t>岳阳市第一职业中专学校</t>
  </si>
  <si>
    <t>岳阳市湘北女子职业学校</t>
  </si>
  <si>
    <t>岳阳市建设科技职业学校</t>
  </si>
  <si>
    <t>岳阳市外贸职业技术学校</t>
  </si>
  <si>
    <t>岳阳市中山财经职业学校</t>
  </si>
  <si>
    <t>岳阳市江南职业技术学校</t>
  </si>
  <si>
    <t>岳阳市理工职业学校</t>
  </si>
  <si>
    <t>岳阳市中岳职业技术学校</t>
  </si>
  <si>
    <t>岳阳市网络工程职业学校</t>
  </si>
  <si>
    <t>岳阳市通达职业技术学校</t>
  </si>
  <si>
    <t>岳阳市新青年职业技术学校</t>
  </si>
  <si>
    <t>岳阳市富岳职业技术学校</t>
  </si>
  <si>
    <t>岳阳市高级技工学校</t>
  </si>
  <si>
    <t>泰格林纸技工学校</t>
  </si>
  <si>
    <t>合计</t>
  </si>
  <si>
    <t>免学费标准：教育部门每人每学期1200元，人社部门每人每学期1600元</t>
  </si>
  <si>
    <t>附件3</t>
  </si>
  <si>
    <t>2020年春季市直中职学生助学金分配表</t>
  </si>
  <si>
    <t>2018、2019级
在校生人数</t>
  </si>
  <si>
    <t>2020年春季享受国家
助学金人数</t>
  </si>
  <si>
    <t>金额（万元）</t>
  </si>
  <si>
    <t>国家助学金标准按每人每学期1000元进行计算。本次实际发放助学金203.8万元</t>
  </si>
  <si>
    <t>附件4</t>
  </si>
  <si>
    <t>2020年春季市直中职学生奖学金分配表</t>
  </si>
  <si>
    <t>单位</t>
  </si>
  <si>
    <t>岳阳市学生资助中心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</si>
</sst>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_);[Red]\(0.00\)"/>
  </numFmts>
  <fonts count="42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color indexed="8"/>
      <name val="Arial"/>
      <charset val="134"/>
    </font>
    <font>
      <sz val="9"/>
      <color indexed="8"/>
      <name val="Arial"/>
      <charset val="134"/>
    </font>
    <font>
      <sz val="16"/>
      <color indexed="8"/>
      <name val="宋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0"/>
      <name val="Arial"/>
      <charset val="134"/>
    </font>
    <font>
      <sz val="9"/>
      <name val="Arial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sz val="20"/>
      <color indexed="8"/>
      <name val="宋体"/>
      <charset val="134"/>
    </font>
    <font>
      <sz val="20"/>
      <color indexed="8"/>
      <name val="黑体"/>
      <charset val="134"/>
    </font>
    <font>
      <sz val="24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/>
    <xf numFmtId="0" fontId="21" fillId="15" borderId="0" applyNumberFormat="0" applyBorder="0" applyAlignment="0" applyProtection="0">
      <alignment vertical="center"/>
    </xf>
    <xf numFmtId="0" fontId="33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9" fillId="11" borderId="14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40" fillId="30" borderId="15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8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7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13" fillId="0" borderId="0" xfId="0" applyFont="1" applyAlignment="1"/>
    <xf numFmtId="0" fontId="14" fillId="0" borderId="0" xfId="0" applyFont="1" applyAlignment="1"/>
    <xf numFmtId="0" fontId="13" fillId="0" borderId="0" xfId="0" applyFont="1" applyFill="1" applyAlignment="1">
      <alignment vertical="center"/>
    </xf>
    <xf numFmtId="0" fontId="13" fillId="0" borderId="0" xfId="0" applyNumberFormat="1" applyFont="1" applyAlignment="1">
      <alignment vertical="center"/>
    </xf>
    <xf numFmtId="0" fontId="15" fillId="0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8" fillId="0" borderId="0" xfId="0" applyFont="1">
      <alignment vertical="center"/>
    </xf>
    <xf numFmtId="0" fontId="0" fillId="0" borderId="0" xfId="0" applyBorder="1">
      <alignment vertical="center"/>
    </xf>
    <xf numFmtId="0" fontId="19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3" fontId="5" fillId="0" borderId="1" xfId="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9"/>
  <sheetViews>
    <sheetView tabSelected="1" zoomScale="85" zoomScaleNormal="85" workbookViewId="0">
      <selection activeCell="F5" sqref="F5:J5"/>
    </sheetView>
  </sheetViews>
  <sheetFormatPr defaultColWidth="9" defaultRowHeight="14.4"/>
  <cols>
    <col min="1" max="1" width="14.25" customWidth="1"/>
    <col min="2" max="2" width="10.3148148148148" customWidth="1"/>
    <col min="3" max="3" width="9.11111111111111" customWidth="1"/>
    <col min="4" max="5" width="9.7962962962963" customWidth="1"/>
    <col min="6" max="6" width="9.44444444444444" customWidth="1"/>
    <col min="7" max="7" width="9.22222222222222" customWidth="1"/>
    <col min="8" max="8" width="8" customWidth="1"/>
    <col min="9" max="9" width="8.77777777777778" customWidth="1"/>
    <col min="10" max="10" width="8.11111111111111" customWidth="1"/>
    <col min="11" max="12" width="10.6666666666667" customWidth="1"/>
    <col min="13" max="14" width="8.66666666666667" customWidth="1"/>
    <col min="15" max="15" width="9.88888888888889" customWidth="1"/>
    <col min="16" max="17" width="7.77777777777778" customWidth="1"/>
  </cols>
  <sheetData>
    <row r="1" s="55" customFormat="1" ht="32.4" customHeight="1" spans="1:17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ht="66.75" customHeight="1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33" customHeight="1" spans="1:17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7"/>
      <c r="O3" s="68" t="s">
        <v>2</v>
      </c>
      <c r="P3" s="68"/>
      <c r="Q3" s="68"/>
    </row>
    <row r="4" ht="33" customHeight="1" spans="1:17">
      <c r="A4" s="5" t="s">
        <v>3</v>
      </c>
      <c r="B4" s="62" t="s">
        <v>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ht="59.4" customHeight="1" spans="1:17">
      <c r="A5" s="5"/>
      <c r="B5" s="5" t="s">
        <v>5</v>
      </c>
      <c r="C5" s="5" t="s">
        <v>6</v>
      </c>
      <c r="D5" s="5"/>
      <c r="E5" s="5"/>
      <c r="F5" s="5" t="s">
        <v>7</v>
      </c>
      <c r="G5" s="5"/>
      <c r="H5" s="5"/>
      <c r="I5" s="5"/>
      <c r="J5" s="5"/>
      <c r="K5" s="5" t="s">
        <v>8</v>
      </c>
      <c r="L5" s="5"/>
      <c r="M5" s="5"/>
      <c r="N5" s="5"/>
      <c r="O5" s="5"/>
      <c r="P5" s="5"/>
      <c r="Q5" s="5"/>
    </row>
    <row r="6" ht="33" customHeight="1" spans="1:17">
      <c r="A6" s="5"/>
      <c r="B6" s="5"/>
      <c r="C6" s="5" t="s">
        <v>5</v>
      </c>
      <c r="D6" s="5" t="s">
        <v>9</v>
      </c>
      <c r="E6" s="5" t="s">
        <v>10</v>
      </c>
      <c r="F6" s="5" t="s">
        <v>5</v>
      </c>
      <c r="G6" s="5" t="s">
        <v>11</v>
      </c>
      <c r="H6" s="5"/>
      <c r="I6" s="5" t="s">
        <v>12</v>
      </c>
      <c r="J6" s="5"/>
      <c r="K6" s="69" t="s">
        <v>5</v>
      </c>
      <c r="L6" s="5" t="s">
        <v>11</v>
      </c>
      <c r="M6" s="5"/>
      <c r="N6" s="5"/>
      <c r="O6" s="5" t="s">
        <v>12</v>
      </c>
      <c r="P6" s="5"/>
      <c r="Q6" s="5"/>
    </row>
    <row r="7" ht="33" customHeight="1" spans="1:17">
      <c r="A7" s="5"/>
      <c r="B7" s="5"/>
      <c r="C7" s="5"/>
      <c r="D7" s="5"/>
      <c r="E7" s="5"/>
      <c r="F7" s="5"/>
      <c r="G7" s="5" t="s">
        <v>13</v>
      </c>
      <c r="H7" s="5" t="s">
        <v>14</v>
      </c>
      <c r="I7" s="5" t="s">
        <v>13</v>
      </c>
      <c r="J7" s="5" t="s">
        <v>14</v>
      </c>
      <c r="K7" s="69"/>
      <c r="L7" s="5" t="s">
        <v>13</v>
      </c>
      <c r="M7" s="5" t="s">
        <v>14</v>
      </c>
      <c r="N7" s="5" t="s">
        <v>15</v>
      </c>
      <c r="O7" s="5" t="s">
        <v>13</v>
      </c>
      <c r="P7" s="5" t="s">
        <v>14</v>
      </c>
      <c r="Q7" s="5" t="s">
        <v>15</v>
      </c>
    </row>
    <row r="8" ht="49.2" customHeight="1" spans="1:17">
      <c r="A8" s="63" t="s">
        <v>16</v>
      </c>
      <c r="B8" s="64">
        <f>C8+F8+K8</f>
        <v>1731.11</v>
      </c>
      <c r="C8" s="7">
        <v>11.4</v>
      </c>
      <c r="D8" s="7">
        <v>10.3</v>
      </c>
      <c r="E8" s="7">
        <v>1.1</v>
      </c>
      <c r="F8" s="7">
        <f>G8+H8+I8+J8</f>
        <v>221.79</v>
      </c>
      <c r="G8" s="65">
        <v>205</v>
      </c>
      <c r="H8" s="65">
        <v>0</v>
      </c>
      <c r="I8" s="65">
        <v>16.79</v>
      </c>
      <c r="J8" s="65">
        <v>0</v>
      </c>
      <c r="K8" s="7">
        <f>L8+M8+N8+O8+P8+Q8</f>
        <v>1497.92</v>
      </c>
      <c r="L8" s="65">
        <v>1278</v>
      </c>
      <c r="M8" s="65">
        <v>0</v>
      </c>
      <c r="N8" s="65">
        <v>37.2</v>
      </c>
      <c r="O8" s="65">
        <v>182.68</v>
      </c>
      <c r="P8" s="65">
        <v>0</v>
      </c>
      <c r="Q8" s="65">
        <v>0.04</v>
      </c>
    </row>
    <row r="9" s="56" customFormat="1" ht="40.2" customHeight="1" spans="1:17">
      <c r="A9" s="66" t="s">
        <v>17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</sheetData>
  <mergeCells count="18">
    <mergeCell ref="A2:Q2"/>
    <mergeCell ref="O3:Q3"/>
    <mergeCell ref="B4:Q4"/>
    <mergeCell ref="C5:E5"/>
    <mergeCell ref="F5:J5"/>
    <mergeCell ref="K5:Q5"/>
    <mergeCell ref="G6:H6"/>
    <mergeCell ref="I6:J6"/>
    <mergeCell ref="L6:N6"/>
    <mergeCell ref="O6:Q6"/>
    <mergeCell ref="A9:Q9"/>
    <mergeCell ref="A4:A7"/>
    <mergeCell ref="B5:B7"/>
    <mergeCell ref="C6:C7"/>
    <mergeCell ref="D6:D7"/>
    <mergeCell ref="E6:E7"/>
    <mergeCell ref="F6:F7"/>
    <mergeCell ref="K6:K7"/>
  </mergeCells>
  <printOptions horizontalCentered="1"/>
  <pageMargins left="0.550694444444444" right="0.550694444444444" top="0.984027777777778" bottom="0.747916666666667" header="0.314583333333333" footer="0.314583333333333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O21"/>
  <sheetViews>
    <sheetView workbookViewId="0">
      <selection activeCell="C4" sqref="C4"/>
    </sheetView>
  </sheetViews>
  <sheetFormatPr defaultColWidth="8" defaultRowHeight="14.4"/>
  <cols>
    <col min="1" max="1" width="25.3333333333333" style="37" customWidth="1"/>
    <col min="2" max="4" width="11.5555555555556" style="40" customWidth="1"/>
    <col min="5" max="6" width="13.3333333333333" style="9" customWidth="1"/>
    <col min="7" max="7" width="9.44444444444444" style="9" customWidth="1"/>
    <col min="8" max="8" width="13.2222222222222" style="40" customWidth="1"/>
    <col min="9" max="9" width="8" style="37"/>
    <col min="10" max="10" width="8.33333333333333" style="37" customWidth="1"/>
    <col min="11" max="228" width="8" style="37"/>
    <col min="229" max="16384" width="8" style="15"/>
  </cols>
  <sheetData>
    <row r="1" ht="24.9" customHeight="1" spans="1:1">
      <c r="A1" s="41" t="s">
        <v>18</v>
      </c>
    </row>
    <row r="2" s="37" customFormat="1" ht="84.6" customHeight="1" spans="1:8">
      <c r="A2" s="42" t="s">
        <v>19</v>
      </c>
      <c r="B2" s="42"/>
      <c r="C2" s="42"/>
      <c r="D2" s="42"/>
      <c r="E2" s="42"/>
      <c r="F2" s="42"/>
      <c r="G2" s="42"/>
      <c r="H2" s="42"/>
    </row>
    <row r="3" s="38" customFormat="1" ht="49.8" customHeight="1" spans="1:8">
      <c r="A3" s="43" t="s">
        <v>20</v>
      </c>
      <c r="B3" s="43" t="s">
        <v>21</v>
      </c>
      <c r="C3" s="43" t="s">
        <v>22</v>
      </c>
      <c r="D3" s="44" t="s">
        <v>23</v>
      </c>
      <c r="E3" s="44" t="s">
        <v>24</v>
      </c>
      <c r="F3" s="44" t="s">
        <v>25</v>
      </c>
      <c r="G3" s="43" t="s">
        <v>26</v>
      </c>
      <c r="H3" s="43" t="s">
        <v>27</v>
      </c>
    </row>
    <row r="4" s="39" customFormat="1" ht="37.2" customHeight="1" spans="1:249">
      <c r="A4" s="45" t="s">
        <v>28</v>
      </c>
      <c r="B4" s="46">
        <v>665</v>
      </c>
      <c r="C4" s="46">
        <v>489</v>
      </c>
      <c r="D4" s="21">
        <v>271</v>
      </c>
      <c r="E4" s="25">
        <v>0</v>
      </c>
      <c r="F4" s="31">
        <v>70</v>
      </c>
      <c r="G4" s="25">
        <v>1425</v>
      </c>
      <c r="H4" s="47">
        <v>171</v>
      </c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</row>
    <row r="5" s="39" customFormat="1" ht="37.2" customHeight="1" spans="1:249">
      <c r="A5" s="48" t="s">
        <v>29</v>
      </c>
      <c r="B5" s="46">
        <v>223</v>
      </c>
      <c r="C5" s="46">
        <v>74</v>
      </c>
      <c r="D5" s="46">
        <v>111</v>
      </c>
      <c r="E5" s="46">
        <v>0</v>
      </c>
      <c r="F5" s="46">
        <v>0</v>
      </c>
      <c r="G5" s="46">
        <v>408</v>
      </c>
      <c r="H5" s="47">
        <v>48.96</v>
      </c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</row>
    <row r="6" s="39" customFormat="1" ht="37.2" customHeight="1" spans="1:249">
      <c r="A6" s="48" t="s">
        <v>30</v>
      </c>
      <c r="B6" s="46">
        <v>125</v>
      </c>
      <c r="C6" s="46">
        <v>254</v>
      </c>
      <c r="D6" s="46">
        <v>300</v>
      </c>
      <c r="E6" s="46">
        <v>0</v>
      </c>
      <c r="F6" s="46">
        <v>30</v>
      </c>
      <c r="G6" s="46">
        <v>679</v>
      </c>
      <c r="H6" s="47">
        <v>81.48</v>
      </c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</row>
    <row r="7" s="39" customFormat="1" ht="37.2" customHeight="1" spans="1:249">
      <c r="A7" s="48" t="s">
        <v>31</v>
      </c>
      <c r="B7" s="46">
        <v>438</v>
      </c>
      <c r="C7" s="46">
        <v>1353</v>
      </c>
      <c r="D7" s="46">
        <v>1663</v>
      </c>
      <c r="E7" s="46">
        <v>0</v>
      </c>
      <c r="F7" s="46">
        <v>144</v>
      </c>
      <c r="G7" s="46">
        <v>3454</v>
      </c>
      <c r="H7" s="47">
        <v>414.48</v>
      </c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</row>
    <row r="8" s="39" customFormat="1" ht="37.2" customHeight="1" spans="1:249">
      <c r="A8" s="48" t="s">
        <v>32</v>
      </c>
      <c r="B8" s="46">
        <v>69</v>
      </c>
      <c r="C8" s="46">
        <v>103</v>
      </c>
      <c r="D8" s="46">
        <v>212</v>
      </c>
      <c r="E8" s="46">
        <v>0</v>
      </c>
      <c r="F8" s="46">
        <v>26</v>
      </c>
      <c r="G8" s="46">
        <v>384</v>
      </c>
      <c r="H8" s="47">
        <v>46.08</v>
      </c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</row>
    <row r="9" s="39" customFormat="1" ht="37.2" customHeight="1" spans="1:249">
      <c r="A9" s="48" t="s">
        <v>33</v>
      </c>
      <c r="B9" s="46">
        <v>48</v>
      </c>
      <c r="C9" s="46">
        <v>0</v>
      </c>
      <c r="D9" s="46">
        <v>0</v>
      </c>
      <c r="E9" s="46">
        <v>0</v>
      </c>
      <c r="F9" s="46">
        <v>0</v>
      </c>
      <c r="G9" s="46">
        <v>48</v>
      </c>
      <c r="H9" s="47">
        <v>5.76</v>
      </c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</row>
    <row r="10" s="39" customFormat="1" ht="37.2" customHeight="1" spans="1:249">
      <c r="A10" s="48" t="s">
        <v>34</v>
      </c>
      <c r="B10" s="46">
        <v>42</v>
      </c>
      <c r="C10" s="46">
        <v>31</v>
      </c>
      <c r="D10" s="46">
        <v>44</v>
      </c>
      <c r="E10" s="46">
        <v>0</v>
      </c>
      <c r="F10" s="46">
        <v>4</v>
      </c>
      <c r="G10" s="46">
        <v>117</v>
      </c>
      <c r="H10" s="47">
        <v>14.04</v>
      </c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</row>
    <row r="11" s="39" customFormat="1" ht="37.2" customHeight="1" spans="1:249">
      <c r="A11" s="48" t="s">
        <v>35</v>
      </c>
      <c r="B11" s="46">
        <v>151</v>
      </c>
      <c r="C11" s="46">
        <v>120</v>
      </c>
      <c r="D11" s="46">
        <v>123</v>
      </c>
      <c r="E11" s="46">
        <v>0</v>
      </c>
      <c r="F11" s="46">
        <v>15</v>
      </c>
      <c r="G11" s="46">
        <v>394</v>
      </c>
      <c r="H11" s="47">
        <v>47.28</v>
      </c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</row>
    <row r="12" s="39" customFormat="1" ht="37.2" customHeight="1" spans="1:249">
      <c r="A12" s="49" t="s">
        <v>36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50">
        <v>0</v>
      </c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</row>
    <row r="13" s="39" customFormat="1" ht="37.2" customHeight="1" spans="1:249">
      <c r="A13" s="51" t="s">
        <v>37</v>
      </c>
      <c r="B13" s="46">
        <v>193</v>
      </c>
      <c r="C13" s="46">
        <v>72</v>
      </c>
      <c r="D13" s="46">
        <v>145</v>
      </c>
      <c r="E13" s="46">
        <v>0</v>
      </c>
      <c r="F13" s="46">
        <v>28</v>
      </c>
      <c r="G13" s="46">
        <v>410</v>
      </c>
      <c r="H13" s="47">
        <v>49.2</v>
      </c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</row>
    <row r="14" s="39" customFormat="1" ht="37.2" customHeight="1" spans="1:249">
      <c r="A14" s="45" t="s">
        <v>38</v>
      </c>
      <c r="B14" s="46">
        <v>541</v>
      </c>
      <c r="C14" s="46">
        <v>438</v>
      </c>
      <c r="D14" s="46">
        <v>781</v>
      </c>
      <c r="E14" s="46">
        <v>0</v>
      </c>
      <c r="F14" s="46">
        <v>125</v>
      </c>
      <c r="G14" s="46">
        <v>1760</v>
      </c>
      <c r="H14" s="47">
        <v>211.2</v>
      </c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</row>
    <row r="15" s="39" customFormat="1" ht="37.2" customHeight="1" spans="1:249">
      <c r="A15" s="45" t="s">
        <v>39</v>
      </c>
      <c r="B15" s="46">
        <v>43</v>
      </c>
      <c r="C15" s="46">
        <v>90</v>
      </c>
      <c r="D15" s="46">
        <v>386</v>
      </c>
      <c r="E15" s="46">
        <v>0</v>
      </c>
      <c r="F15" s="46">
        <v>62</v>
      </c>
      <c r="G15" s="46">
        <v>519</v>
      </c>
      <c r="H15" s="47">
        <v>62.28</v>
      </c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</row>
    <row r="16" s="39" customFormat="1" ht="37.2" customHeight="1" spans="1:249">
      <c r="A16" s="45" t="s">
        <v>40</v>
      </c>
      <c r="B16" s="46">
        <v>169</v>
      </c>
      <c r="C16" s="46">
        <v>158</v>
      </c>
      <c r="D16" s="46">
        <v>161</v>
      </c>
      <c r="E16" s="46">
        <v>0</v>
      </c>
      <c r="F16" s="46">
        <v>46</v>
      </c>
      <c r="G16" s="46">
        <v>488</v>
      </c>
      <c r="H16" s="47">
        <v>58.56</v>
      </c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</row>
    <row r="17" s="39" customFormat="1" ht="37.2" customHeight="1" spans="1:249">
      <c r="A17" s="45" t="s">
        <v>41</v>
      </c>
      <c r="B17" s="46">
        <v>97</v>
      </c>
      <c r="C17" s="46">
        <v>168</v>
      </c>
      <c r="D17" s="46">
        <v>609</v>
      </c>
      <c r="E17" s="46">
        <v>0</v>
      </c>
      <c r="F17" s="46">
        <v>92</v>
      </c>
      <c r="G17" s="46">
        <v>874</v>
      </c>
      <c r="H17" s="47">
        <v>104.88</v>
      </c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</row>
    <row r="18" s="39" customFormat="1" ht="37.2" customHeight="1" spans="1:249">
      <c r="A18" s="45" t="s">
        <v>42</v>
      </c>
      <c r="B18" s="46"/>
      <c r="C18" s="46"/>
      <c r="D18" s="46"/>
      <c r="E18" s="46"/>
      <c r="F18" s="46"/>
      <c r="G18" s="46">
        <v>900</v>
      </c>
      <c r="H18" s="47">
        <f>G18*0.16</f>
        <v>144</v>
      </c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</row>
    <row r="19" s="39" customFormat="1" ht="37.2" customHeight="1" spans="1:249">
      <c r="A19" s="45" t="s">
        <v>43</v>
      </c>
      <c r="B19" s="46"/>
      <c r="C19" s="46"/>
      <c r="D19" s="46"/>
      <c r="E19" s="46"/>
      <c r="F19" s="46"/>
      <c r="G19" s="46">
        <v>242</v>
      </c>
      <c r="H19" s="47">
        <f>G19*0.16</f>
        <v>38.72</v>
      </c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</row>
    <row r="20" s="39" customFormat="1" ht="37.2" customHeight="1" spans="1:249">
      <c r="A20" s="45" t="s">
        <v>44</v>
      </c>
      <c r="B20" s="46">
        <f t="shared" ref="B20:H20" si="0">SUM(B4:B19)</f>
        <v>2804</v>
      </c>
      <c r="C20" s="46">
        <f t="shared" si="0"/>
        <v>3350</v>
      </c>
      <c r="D20" s="46">
        <f t="shared" si="0"/>
        <v>4806</v>
      </c>
      <c r="E20" s="46">
        <f t="shared" si="0"/>
        <v>0</v>
      </c>
      <c r="F20" s="46">
        <f t="shared" si="0"/>
        <v>642</v>
      </c>
      <c r="G20" s="46">
        <f t="shared" si="0"/>
        <v>12102</v>
      </c>
      <c r="H20" s="47">
        <f t="shared" si="0"/>
        <v>1497.92</v>
      </c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</row>
    <row r="21" ht="25.95" customHeight="1" spans="1:8">
      <c r="A21" s="52" t="s">
        <v>45</v>
      </c>
      <c r="B21" s="53"/>
      <c r="C21" s="53"/>
      <c r="D21" s="53"/>
      <c r="E21" s="53"/>
      <c r="F21" s="53"/>
      <c r="G21" s="53"/>
      <c r="H21" s="53"/>
    </row>
  </sheetData>
  <mergeCells count="2">
    <mergeCell ref="A2:H2"/>
    <mergeCell ref="A21:H21"/>
  </mergeCells>
  <printOptions horizontalCentered="1"/>
  <pageMargins left="0.550694444444444" right="0.550694444444444" top="0.984027777777778" bottom="0.984027777777778" header="0.511805555555556" footer="0.511805555555556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O21"/>
  <sheetViews>
    <sheetView workbookViewId="0">
      <selection activeCell="A3" sqref="A3:IV3"/>
    </sheetView>
  </sheetViews>
  <sheetFormatPr defaultColWidth="8" defaultRowHeight="14.4"/>
  <cols>
    <col min="1" max="1" width="25.3333333333333" style="9" customWidth="1"/>
    <col min="2" max="2" width="23.5555555555556" style="9" customWidth="1"/>
    <col min="3" max="3" width="23.5555555555556" style="14" customWidth="1"/>
    <col min="4" max="4" width="17.6666666666667" style="9" customWidth="1"/>
    <col min="5" max="218" width="8" style="9"/>
    <col min="219" max="16384" width="8" style="15"/>
  </cols>
  <sheetData>
    <row r="1" s="8" customFormat="1" ht="24.6" customHeight="1" spans="1:249">
      <c r="A1" s="16" t="s">
        <v>46</v>
      </c>
      <c r="B1" s="17"/>
      <c r="C1" s="14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</row>
    <row r="2" s="9" customFormat="1" ht="58.8" customHeight="1" spans="1:4">
      <c r="A2" s="18" t="s">
        <v>47</v>
      </c>
      <c r="B2" s="18"/>
      <c r="C2" s="18"/>
      <c r="D2" s="18"/>
    </row>
    <row r="3" s="10" customFormat="1" ht="40.8" customHeight="1" spans="1:4">
      <c r="A3" s="19" t="s">
        <v>20</v>
      </c>
      <c r="B3" s="19" t="s">
        <v>48</v>
      </c>
      <c r="C3" s="19" t="s">
        <v>49</v>
      </c>
      <c r="D3" s="19" t="s">
        <v>50</v>
      </c>
    </row>
    <row r="4" s="11" customFormat="1" ht="34.2" customHeight="1" spans="1:246">
      <c r="A4" s="20" t="s">
        <v>28</v>
      </c>
      <c r="B4" s="21">
        <v>819</v>
      </c>
      <c r="C4" s="22">
        <v>332</v>
      </c>
      <c r="D4" s="23">
        <v>33.2</v>
      </c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</row>
    <row r="5" s="11" customFormat="1" ht="34.2" customHeight="1" spans="1:246">
      <c r="A5" s="24" t="s">
        <v>29</v>
      </c>
      <c r="B5" s="21">
        <v>185</v>
      </c>
      <c r="C5" s="22">
        <v>185</v>
      </c>
      <c r="D5" s="23">
        <v>18.5</v>
      </c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</row>
    <row r="6" s="11" customFormat="1" ht="34.2" customHeight="1" spans="1:246">
      <c r="A6" s="24" t="s">
        <v>30</v>
      </c>
      <c r="B6" s="21">
        <v>583</v>
      </c>
      <c r="C6" s="22">
        <v>95</v>
      </c>
      <c r="D6" s="23">
        <v>9.5</v>
      </c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</row>
    <row r="7" s="11" customFormat="1" ht="34.2" customHeight="1" spans="1:246">
      <c r="A7" s="24" t="s">
        <v>31</v>
      </c>
      <c r="B7" s="25">
        <v>3159</v>
      </c>
      <c r="C7" s="22">
        <v>540</v>
      </c>
      <c r="D7" s="23">
        <v>54</v>
      </c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</row>
    <row r="8" s="11" customFormat="1" ht="34.2" customHeight="1" spans="1:246">
      <c r="A8" s="24" t="s">
        <v>32</v>
      </c>
      <c r="B8" s="25">
        <v>340</v>
      </c>
      <c r="C8" s="22">
        <v>56</v>
      </c>
      <c r="D8" s="23">
        <v>5.6</v>
      </c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</row>
    <row r="9" s="11" customFormat="1" ht="34.2" customHeight="1" spans="1:246">
      <c r="A9" s="24" t="s">
        <v>33</v>
      </c>
      <c r="B9" s="25">
        <v>0</v>
      </c>
      <c r="C9" s="22"/>
      <c r="D9" s="23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</row>
    <row r="10" s="11" customFormat="1" ht="34.2" customHeight="1" spans="1:246">
      <c r="A10" s="24" t="s">
        <v>34</v>
      </c>
      <c r="B10" s="25">
        <v>79</v>
      </c>
      <c r="C10" s="22">
        <v>17</v>
      </c>
      <c r="D10" s="23">
        <v>1.7</v>
      </c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</row>
    <row r="11" s="11" customFormat="1" ht="34.2" customHeight="1" spans="1:246">
      <c r="A11" s="24" t="s">
        <v>35</v>
      </c>
      <c r="B11" s="25">
        <v>256</v>
      </c>
      <c r="C11" s="22">
        <v>59</v>
      </c>
      <c r="D11" s="23">
        <v>5.9</v>
      </c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</row>
    <row r="12" s="11" customFormat="1" ht="34.2" customHeight="1" spans="1:246">
      <c r="A12" s="24" t="s">
        <v>36</v>
      </c>
      <c r="B12" s="25">
        <v>0</v>
      </c>
      <c r="C12" s="22"/>
      <c r="D12" s="23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</row>
    <row r="13" s="11" customFormat="1" ht="34.2" customHeight="1" spans="1:246">
      <c r="A13" s="26" t="s">
        <v>37</v>
      </c>
      <c r="B13" s="25">
        <v>245</v>
      </c>
      <c r="C13" s="22">
        <v>47</v>
      </c>
      <c r="D13" s="23">
        <v>4.7</v>
      </c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</row>
    <row r="14" s="11" customFormat="1" ht="34.2" customHeight="1" spans="1:246">
      <c r="A14" s="20" t="s">
        <v>38</v>
      </c>
      <c r="B14" s="25">
        <v>1343</v>
      </c>
      <c r="C14" s="22">
        <v>212</v>
      </c>
      <c r="D14" s="23">
        <v>21.2</v>
      </c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</row>
    <row r="15" s="11" customFormat="1" ht="34.2" customHeight="1" spans="1:246">
      <c r="A15" s="24" t="s">
        <v>39</v>
      </c>
      <c r="B15" s="25">
        <v>535</v>
      </c>
      <c r="C15" s="22">
        <v>111</v>
      </c>
      <c r="D15" s="23">
        <v>11.1</v>
      </c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</row>
    <row r="16" s="11" customFormat="1" ht="34.2" customHeight="1" spans="1:246">
      <c r="A16" s="27" t="s">
        <v>40</v>
      </c>
      <c r="B16" s="25">
        <v>334</v>
      </c>
      <c r="C16" s="22">
        <v>56</v>
      </c>
      <c r="D16" s="23">
        <v>5.6</v>
      </c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</row>
    <row r="17" s="11" customFormat="1" ht="34.2" customHeight="1" spans="1:246">
      <c r="A17" s="28" t="s">
        <v>41</v>
      </c>
      <c r="B17" s="25">
        <v>867</v>
      </c>
      <c r="C17" s="22">
        <v>161</v>
      </c>
      <c r="D17" s="23">
        <v>16.1</v>
      </c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</row>
    <row r="18" s="11" customFormat="1" ht="34.2" customHeight="1" spans="1:246">
      <c r="A18" s="29" t="s">
        <v>42</v>
      </c>
      <c r="B18" s="25"/>
      <c r="C18" s="22">
        <v>138</v>
      </c>
      <c r="D18" s="23">
        <v>13.8</v>
      </c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</row>
    <row r="19" s="11" customFormat="1" ht="34.2" customHeight="1" spans="1:246">
      <c r="A19" s="29" t="s">
        <v>43</v>
      </c>
      <c r="B19" s="25"/>
      <c r="C19" s="22">
        <v>29</v>
      </c>
      <c r="D19" s="23">
        <v>2.9</v>
      </c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</row>
    <row r="20" s="12" customFormat="1" ht="34.2" customHeight="1" spans="1:246">
      <c r="A20" s="30" t="s">
        <v>44</v>
      </c>
      <c r="B20" s="21">
        <f>SUM(B4:B17)</f>
        <v>8745</v>
      </c>
      <c r="C20" s="25">
        <v>1871</v>
      </c>
      <c r="D20" s="31">
        <f>SUM(D4:D19)</f>
        <v>203.8</v>
      </c>
      <c r="E20" s="32"/>
      <c r="F20" s="1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</row>
    <row r="21" s="13" customFormat="1" ht="27.6" customHeight="1" spans="1:218">
      <c r="A21" s="33" t="s">
        <v>51</v>
      </c>
      <c r="B21" s="34"/>
      <c r="C21" s="34"/>
      <c r="D21" s="3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</row>
  </sheetData>
  <mergeCells count="2">
    <mergeCell ref="A2:D2"/>
    <mergeCell ref="A21:D21"/>
  </mergeCells>
  <printOptions horizontalCentered="1"/>
  <pageMargins left="0.590277777777778" right="0.590277777777778" top="0.984027777777778" bottom="0.984027777777778" header="0.511805555555556" footer="0.511805555555556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"/>
  <sheetViews>
    <sheetView workbookViewId="0">
      <selection activeCell="A2" sqref="A2:D2"/>
    </sheetView>
  </sheetViews>
  <sheetFormatPr defaultColWidth="9" defaultRowHeight="14.4" outlineLevelRow="4" outlineLevelCol="3"/>
  <cols>
    <col min="1" max="1" width="23.7777777777778" customWidth="1"/>
    <col min="2" max="4" width="22.1111111111111" customWidth="1"/>
  </cols>
  <sheetData>
    <row r="1" ht="31.05" customHeight="1" spans="1:1">
      <c r="A1" s="1" t="s">
        <v>52</v>
      </c>
    </row>
    <row r="2" ht="78" customHeight="1" spans="1:4">
      <c r="A2" s="2" t="s">
        <v>53</v>
      </c>
      <c r="B2" s="2"/>
      <c r="C2" s="2"/>
      <c r="D2" s="2"/>
    </row>
    <row r="3" ht="24" customHeight="1" spans="1:4">
      <c r="A3" s="3"/>
      <c r="B3" s="3"/>
      <c r="C3" s="3"/>
      <c r="D3" s="3" t="s">
        <v>2</v>
      </c>
    </row>
    <row r="4" ht="41.4" customHeight="1" spans="1:4">
      <c r="A4" s="4" t="s">
        <v>54</v>
      </c>
      <c r="B4" s="5" t="s">
        <v>5</v>
      </c>
      <c r="C4" s="5" t="s">
        <v>11</v>
      </c>
      <c r="D4" s="5" t="s">
        <v>12</v>
      </c>
    </row>
    <row r="5" ht="41.4" customHeight="1" spans="1:4">
      <c r="A5" s="6" t="s">
        <v>55</v>
      </c>
      <c r="B5" s="7">
        <v>11.4</v>
      </c>
      <c r="C5" s="7">
        <v>10.3</v>
      </c>
      <c r="D5" s="7">
        <v>1.1</v>
      </c>
    </row>
  </sheetData>
  <mergeCells count="1">
    <mergeCell ref="A2:D2"/>
  </mergeCells>
  <printOptions horizontalCentered="1"/>
  <pageMargins left="0.590277777777778" right="0.590277777777778" top="0.984027777777778" bottom="0.9840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资助汇总</vt:lpstr>
      <vt:lpstr>中职免学费</vt:lpstr>
      <vt:lpstr>中职助学</vt:lpstr>
      <vt:lpstr>中职奖学金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2015-12-24T12:59:00Z</dcterms:created>
  <cp:lastPrinted>2020-07-09T01:54:00Z</cp:lastPrinted>
  <dcterms:modified xsi:type="dcterms:W3CDTF">2020-07-09T01:56:47Z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