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80" windowHeight="10290" activeTab="1"/>
  </bookViews>
  <sheets>
    <sheet name="2019年绩效预拨" sheetId="1" r:id="rId1"/>
    <sheet name="2019综治预拨" sheetId="2" r:id="rId2"/>
  </sheets>
  <definedNames>
    <definedName name="_xlnm._FilterDatabase" localSheetId="0" hidden="1">'2019年绩效预拨'!$A$6:$GR$188</definedName>
    <definedName name="_xlnm._FilterDatabase" localSheetId="1" hidden="1">'2019综治预拨'!$A$6:$GX$188</definedName>
    <definedName name="_xlnm.Print_Area" localSheetId="0">'2019年绩效预拨'!$A$1:$J$188</definedName>
    <definedName name="_xlnm.Print_Area" hidden="1">#N/A</definedName>
    <definedName name="_xlnm.Print_Titles" localSheetId="0">'2019年绩效预拨'!$4:$5</definedName>
    <definedName name="_xlnm.Print_Titles" localSheetId="1">'2019综治预拨'!$4:$5</definedName>
  </definedNames>
  <calcPr calcId="114210" fullCalcOnLoad="1"/>
</workbook>
</file>

<file path=xl/calcChain.xml><?xml version="1.0" encoding="utf-8"?>
<calcChain xmlns="http://schemas.openxmlformats.org/spreadsheetml/2006/main">
  <c r="I188" i="2"/>
  <c r="G188"/>
  <c r="B188"/>
  <c r="I187"/>
  <c r="H187"/>
  <c r="G187"/>
  <c r="B187"/>
  <c r="I186"/>
  <c r="G186"/>
  <c r="B186"/>
  <c r="I185"/>
  <c r="G185"/>
  <c r="B185"/>
  <c r="I184"/>
  <c r="H184"/>
  <c r="G184"/>
  <c r="B184"/>
  <c r="I183"/>
  <c r="G183"/>
  <c r="B183"/>
  <c r="I182"/>
  <c r="H182"/>
  <c r="G182"/>
  <c r="B182"/>
  <c r="I181"/>
  <c r="H181"/>
  <c r="G181"/>
  <c r="F181"/>
  <c r="E181"/>
  <c r="D181"/>
  <c r="C181"/>
  <c r="B181"/>
  <c r="I180"/>
  <c r="H180"/>
  <c r="G180"/>
  <c r="B180"/>
  <c r="I179"/>
  <c r="H179"/>
  <c r="G179"/>
  <c r="B179"/>
  <c r="I178"/>
  <c r="H178"/>
  <c r="G178"/>
  <c r="B178"/>
  <c r="I177"/>
  <c r="H177"/>
  <c r="G177"/>
  <c r="B177"/>
  <c r="I176"/>
  <c r="H176"/>
  <c r="G176"/>
  <c r="B176"/>
  <c r="I175"/>
  <c r="H175"/>
  <c r="G175"/>
  <c r="B175"/>
  <c r="I174"/>
  <c r="H174"/>
  <c r="G174"/>
  <c r="B174"/>
  <c r="I173"/>
  <c r="H173"/>
  <c r="G173"/>
  <c r="B173"/>
  <c r="I172"/>
  <c r="H172"/>
  <c r="G172"/>
  <c r="B172"/>
  <c r="I171"/>
  <c r="H171"/>
  <c r="G171"/>
  <c r="B171"/>
  <c r="I170"/>
  <c r="H170"/>
  <c r="G170"/>
  <c r="B170"/>
  <c r="I169"/>
  <c r="H169"/>
  <c r="G169"/>
  <c r="B169"/>
  <c r="I168"/>
  <c r="H168"/>
  <c r="G168"/>
  <c r="B168"/>
  <c r="I167"/>
  <c r="H167"/>
  <c r="G167"/>
  <c r="B167"/>
  <c r="I166"/>
  <c r="H166"/>
  <c r="G166"/>
  <c r="B166"/>
  <c r="I165"/>
  <c r="H165"/>
  <c r="G165"/>
  <c r="B165"/>
  <c r="I164"/>
  <c r="H164"/>
  <c r="G164"/>
  <c r="B164"/>
  <c r="I163"/>
  <c r="H163"/>
  <c r="G163"/>
  <c r="B163"/>
  <c r="I162"/>
  <c r="H162"/>
  <c r="G162"/>
  <c r="B162"/>
  <c r="I161"/>
  <c r="H161"/>
  <c r="G161"/>
  <c r="B161"/>
  <c r="I160"/>
  <c r="H160"/>
  <c r="G160"/>
  <c r="B160"/>
  <c r="I159"/>
  <c r="H159"/>
  <c r="G159"/>
  <c r="B159"/>
  <c r="I158"/>
  <c r="H158"/>
  <c r="G158"/>
  <c r="B158"/>
  <c r="I157"/>
  <c r="H157"/>
  <c r="G157"/>
  <c r="B157"/>
  <c r="I156"/>
  <c r="H156"/>
  <c r="G156"/>
  <c r="B156"/>
  <c r="I155"/>
  <c r="H155"/>
  <c r="G155"/>
  <c r="B155"/>
  <c r="I154"/>
  <c r="H154"/>
  <c r="G154"/>
  <c r="B154"/>
  <c r="I153"/>
  <c r="H153"/>
  <c r="G153"/>
  <c r="B153"/>
  <c r="I152"/>
  <c r="H152"/>
  <c r="G152"/>
  <c r="B152"/>
  <c r="I151"/>
  <c r="H151"/>
  <c r="G151"/>
  <c r="B151"/>
  <c r="I150"/>
  <c r="H150"/>
  <c r="G150"/>
  <c r="B150"/>
  <c r="I149"/>
  <c r="H149"/>
  <c r="G149"/>
  <c r="B149"/>
  <c r="I148"/>
  <c r="H148"/>
  <c r="G148"/>
  <c r="F148"/>
  <c r="E148"/>
  <c r="D148"/>
  <c r="C148"/>
  <c r="B148"/>
  <c r="I147"/>
  <c r="H147"/>
  <c r="G147"/>
  <c r="B147"/>
  <c r="I146"/>
  <c r="H146"/>
  <c r="G146"/>
  <c r="B146"/>
  <c r="I145"/>
  <c r="H145"/>
  <c r="G145"/>
  <c r="B145"/>
  <c r="I144"/>
  <c r="H144"/>
  <c r="G144"/>
  <c r="B144"/>
  <c r="I143"/>
  <c r="H143"/>
  <c r="G143"/>
  <c r="F143"/>
  <c r="E143"/>
  <c r="D143"/>
  <c r="C143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I83"/>
  <c r="H83"/>
  <c r="G83"/>
  <c r="F83"/>
  <c r="E83"/>
  <c r="D83"/>
  <c r="C83"/>
  <c r="B83"/>
  <c r="I82"/>
  <c r="H82"/>
  <c r="G82"/>
  <c r="B82"/>
  <c r="I81"/>
  <c r="H81"/>
  <c r="G81"/>
  <c r="B81"/>
  <c r="I80"/>
  <c r="H80"/>
  <c r="G80"/>
  <c r="B80"/>
  <c r="I79"/>
  <c r="H79"/>
  <c r="G79"/>
  <c r="B79"/>
  <c r="I78"/>
  <c r="H78"/>
  <c r="G78"/>
  <c r="F78"/>
  <c r="E78"/>
  <c r="D78"/>
  <c r="C78"/>
  <c r="B78"/>
  <c r="I77"/>
  <c r="H77"/>
  <c r="G77"/>
  <c r="B77"/>
  <c r="I76"/>
  <c r="H76"/>
  <c r="G76"/>
  <c r="B76"/>
  <c r="I75"/>
  <c r="H75"/>
  <c r="G75"/>
  <c r="B75"/>
  <c r="I74"/>
  <c r="H74"/>
  <c r="G74"/>
  <c r="B74"/>
  <c r="I73"/>
  <c r="H73"/>
  <c r="G73"/>
  <c r="B73"/>
  <c r="I72"/>
  <c r="H72"/>
  <c r="G72"/>
  <c r="B72"/>
  <c r="I71"/>
  <c r="H71"/>
  <c r="G71"/>
  <c r="B71"/>
  <c r="I70"/>
  <c r="H70"/>
  <c r="G70"/>
  <c r="B70"/>
  <c r="I69"/>
  <c r="H69"/>
  <c r="G69"/>
  <c r="B69"/>
  <c r="I68"/>
  <c r="H68"/>
  <c r="G68"/>
  <c r="B68"/>
  <c r="I67"/>
  <c r="H67"/>
  <c r="G67"/>
  <c r="B67"/>
  <c r="I66"/>
  <c r="H66"/>
  <c r="G66"/>
  <c r="B66"/>
  <c r="I65"/>
  <c r="H65"/>
  <c r="G65"/>
  <c r="B65"/>
  <c r="I64"/>
  <c r="H64"/>
  <c r="G64"/>
  <c r="B64"/>
  <c r="I63"/>
  <c r="H63"/>
  <c r="G63"/>
  <c r="B63"/>
  <c r="I62"/>
  <c r="H62"/>
  <c r="G62"/>
  <c r="B62"/>
  <c r="I61"/>
  <c r="H61"/>
  <c r="G61"/>
  <c r="B61"/>
  <c r="I60"/>
  <c r="H60"/>
  <c r="G60"/>
  <c r="B60"/>
  <c r="I59"/>
  <c r="H59"/>
  <c r="G59"/>
  <c r="B59"/>
  <c r="I58"/>
  <c r="H58"/>
  <c r="G58"/>
  <c r="F58"/>
  <c r="E58"/>
  <c r="D58"/>
  <c r="C58"/>
  <c r="B58"/>
  <c r="I57"/>
  <c r="H57"/>
  <c r="G57"/>
  <c r="B57"/>
  <c r="I56"/>
  <c r="H56"/>
  <c r="G56"/>
  <c r="B56"/>
  <c r="I55"/>
  <c r="H55"/>
  <c r="G55"/>
  <c r="B55"/>
  <c r="I54"/>
  <c r="H54"/>
  <c r="G54"/>
  <c r="B54"/>
  <c r="I53"/>
  <c r="H53"/>
  <c r="G53"/>
  <c r="B53"/>
  <c r="I52"/>
  <c r="H52"/>
  <c r="G52"/>
  <c r="B52"/>
  <c r="I51"/>
  <c r="H51"/>
  <c r="G51"/>
  <c r="B51"/>
  <c r="I50"/>
  <c r="H50"/>
  <c r="G50"/>
  <c r="B50"/>
  <c r="I49"/>
  <c r="H49"/>
  <c r="G49"/>
  <c r="B49"/>
  <c r="I48"/>
  <c r="H48"/>
  <c r="G48"/>
  <c r="B48"/>
  <c r="I47"/>
  <c r="H47"/>
  <c r="G47"/>
  <c r="B47"/>
  <c r="I46"/>
  <c r="H46"/>
  <c r="G46"/>
  <c r="B46"/>
  <c r="I45"/>
  <c r="H45"/>
  <c r="G45"/>
  <c r="B45"/>
  <c r="I44"/>
  <c r="H44"/>
  <c r="G44"/>
  <c r="B44"/>
  <c r="I43"/>
  <c r="H43"/>
  <c r="G43"/>
  <c r="B43"/>
  <c r="I42"/>
  <c r="H42"/>
  <c r="G42"/>
  <c r="B42"/>
  <c r="I41"/>
  <c r="H41"/>
  <c r="G41"/>
  <c r="B41"/>
  <c r="I40"/>
  <c r="H40"/>
  <c r="G40"/>
  <c r="B40"/>
  <c r="I39"/>
  <c r="H39"/>
  <c r="G39"/>
  <c r="B39"/>
  <c r="I38"/>
  <c r="H38"/>
  <c r="G38"/>
  <c r="B38"/>
  <c r="I37"/>
  <c r="H37"/>
  <c r="G37"/>
  <c r="B37"/>
  <c r="I36"/>
  <c r="H36"/>
  <c r="G36"/>
  <c r="B36"/>
  <c r="I35"/>
  <c r="H35"/>
  <c r="G35"/>
  <c r="B35"/>
  <c r="I34"/>
  <c r="H34"/>
  <c r="G34"/>
  <c r="B34"/>
  <c r="I33"/>
  <c r="H33"/>
  <c r="G33"/>
  <c r="B33"/>
  <c r="I32"/>
  <c r="H32"/>
  <c r="G32"/>
  <c r="B32"/>
  <c r="I31"/>
  <c r="H31"/>
  <c r="G31"/>
  <c r="B31"/>
  <c r="I30"/>
  <c r="H30"/>
  <c r="G30"/>
  <c r="B30"/>
  <c r="I29"/>
  <c r="H29"/>
  <c r="G29"/>
  <c r="B29"/>
  <c r="I28"/>
  <c r="H28"/>
  <c r="G28"/>
  <c r="B28"/>
  <c r="I27"/>
  <c r="H27"/>
  <c r="G27"/>
  <c r="B27"/>
  <c r="I26"/>
  <c r="H26"/>
  <c r="G26"/>
  <c r="B26"/>
  <c r="I25"/>
  <c r="H25"/>
  <c r="G25"/>
  <c r="B25"/>
  <c r="I24"/>
  <c r="H24"/>
  <c r="G24"/>
  <c r="B24"/>
  <c r="I23"/>
  <c r="H23"/>
  <c r="G23"/>
  <c r="B23"/>
  <c r="I22"/>
  <c r="H22"/>
  <c r="G22"/>
  <c r="B22"/>
  <c r="I21"/>
  <c r="H21"/>
  <c r="G21"/>
  <c r="B21"/>
  <c r="I20"/>
  <c r="H20"/>
  <c r="G20"/>
  <c r="B20"/>
  <c r="I19"/>
  <c r="H19"/>
  <c r="G19"/>
  <c r="B19"/>
  <c r="I18"/>
  <c r="H18"/>
  <c r="G18"/>
  <c r="B18"/>
  <c r="I17"/>
  <c r="H17"/>
  <c r="G17"/>
  <c r="B17"/>
  <c r="I16"/>
  <c r="H16"/>
  <c r="G16"/>
  <c r="B16"/>
  <c r="I15"/>
  <c r="H15"/>
  <c r="G15"/>
  <c r="F15"/>
  <c r="E15"/>
  <c r="D15"/>
  <c r="C15"/>
  <c r="B15"/>
  <c r="I7"/>
  <c r="H7"/>
  <c r="G7"/>
  <c r="F7"/>
  <c r="E7"/>
  <c r="D7"/>
  <c r="C7"/>
  <c r="B7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<sst xmlns="http://schemas.openxmlformats.org/spreadsheetml/2006/main" count="414" uniqueCount="213">
  <si>
    <t>2019年度市级综合绩效考核奖励经费安排表（预拨）</t>
  </si>
  <si>
    <t>金额：万元</t>
  </si>
  <si>
    <t>单位名称</t>
  </si>
  <si>
    <t>合计</t>
  </si>
  <si>
    <t>2019年预算人数</t>
  </si>
  <si>
    <t>金额</t>
  </si>
  <si>
    <t>备注</t>
  </si>
  <si>
    <t>人数</t>
  </si>
  <si>
    <t>在职</t>
  </si>
  <si>
    <t>离休</t>
  </si>
  <si>
    <t>退休</t>
  </si>
  <si>
    <t>在职0.8/0.72</t>
  </si>
  <si>
    <t>离休0.72</t>
  </si>
  <si>
    <t>退休0.6/0.54</t>
  </si>
  <si>
    <t>农业科</t>
  </si>
  <si>
    <t>农业农村局机关</t>
  </si>
  <si>
    <t>市扶贫办</t>
  </si>
  <si>
    <t>水利局机关</t>
  </si>
  <si>
    <t>长江修防中心机关</t>
  </si>
  <si>
    <t>供销社机关</t>
  </si>
  <si>
    <t>洋溪湖工程管理处</t>
  </si>
  <si>
    <t>防汛物资储备管理中心</t>
  </si>
  <si>
    <t>教科文科</t>
  </si>
  <si>
    <t>市文化旅游广电局机关</t>
  </si>
  <si>
    <t>文化市场综合执法局</t>
  </si>
  <si>
    <t>科协</t>
  </si>
  <si>
    <t>文联机关</t>
  </si>
  <si>
    <t>科技局机关</t>
  </si>
  <si>
    <t>教育体育局机关</t>
  </si>
  <si>
    <t>教科院</t>
  </si>
  <si>
    <t>岳化一小</t>
  </si>
  <si>
    <t>岳化二小</t>
  </si>
  <si>
    <t>岳化四小</t>
  </si>
  <si>
    <t>岳化五小</t>
  </si>
  <si>
    <t>长炼学校</t>
  </si>
  <si>
    <t>洞氮小学</t>
  </si>
  <si>
    <t>鹰山小学</t>
  </si>
  <si>
    <t>一中</t>
  </si>
  <si>
    <t>二中</t>
  </si>
  <si>
    <t>三中</t>
  </si>
  <si>
    <t>四中</t>
  </si>
  <si>
    <t>五中</t>
  </si>
  <si>
    <t>六中</t>
  </si>
  <si>
    <t>七中</t>
  </si>
  <si>
    <t>外国语学校</t>
  </si>
  <si>
    <t>九中</t>
  </si>
  <si>
    <t>岳阳中学</t>
  </si>
  <si>
    <t>十中</t>
  </si>
  <si>
    <t>第一职业中专</t>
  </si>
  <si>
    <t>十二中</t>
  </si>
  <si>
    <t>十三中</t>
  </si>
  <si>
    <t>十四中</t>
  </si>
  <si>
    <t>十五中</t>
  </si>
  <si>
    <t>岳化三中</t>
  </si>
  <si>
    <t>十八中</t>
  </si>
  <si>
    <t>特殊教育学校</t>
  </si>
  <si>
    <t>洞纺学校</t>
  </si>
  <si>
    <t>岳纸学校</t>
  </si>
  <si>
    <t>一幼儿园</t>
  </si>
  <si>
    <t>二幼儿园</t>
  </si>
  <si>
    <t>三幼儿园</t>
  </si>
  <si>
    <t>示范幼儿园</t>
  </si>
  <si>
    <t>民院附小</t>
  </si>
  <si>
    <t>艺术馆</t>
  </si>
  <si>
    <t>体校</t>
  </si>
  <si>
    <t>社保科</t>
  </si>
  <si>
    <t>民政局机关</t>
  </si>
  <si>
    <t>人力资源和社会保障局机关</t>
  </si>
  <si>
    <t>残联</t>
  </si>
  <si>
    <t>卫生计生综合监督执法局</t>
  </si>
  <si>
    <t>岳阳市医疗保障局机关</t>
  </si>
  <si>
    <t>岳阳市社会保险事业管理处</t>
  </si>
  <si>
    <t>机关养老10人2020年并入社保处，不在发放范围。征缴处2人7月调入社保处</t>
  </si>
  <si>
    <t>岳阳市就业服务中心</t>
  </si>
  <si>
    <t>创培中心13人2020年并入就业局，不在发放范围。</t>
  </si>
  <si>
    <t>岳阳市工伤保险服务中心</t>
  </si>
  <si>
    <t>岳阳市卫生健康委员会机关</t>
  </si>
  <si>
    <t>殡葬执法支队</t>
  </si>
  <si>
    <t>救助站</t>
  </si>
  <si>
    <t>8月退休1人</t>
  </si>
  <si>
    <t>市退役军人事务局机关</t>
  </si>
  <si>
    <t>3人2020年调入</t>
  </si>
  <si>
    <t>军供站</t>
  </si>
  <si>
    <t>参照90%,1人于6月退休，退休死亡1人。</t>
  </si>
  <si>
    <t>军干所</t>
  </si>
  <si>
    <t>参照90%</t>
  </si>
  <si>
    <t>军干所代管</t>
  </si>
  <si>
    <t>参照90%,离休于9月死亡1人</t>
  </si>
  <si>
    <t>妇保院</t>
  </si>
  <si>
    <t>按惯例只安排离退休人员且只安排一半</t>
  </si>
  <si>
    <t>疾病控制中心</t>
  </si>
  <si>
    <t>中心血站</t>
  </si>
  <si>
    <t>康复院</t>
  </si>
  <si>
    <t>企业科</t>
  </si>
  <si>
    <t>岳阳市应急管理局机关</t>
  </si>
  <si>
    <t>岳阳市工业和信息化局机关</t>
  </si>
  <si>
    <t>离休病故9月1人补0.54万</t>
  </si>
  <si>
    <t>国资委机关</t>
  </si>
  <si>
    <t>能源监测站</t>
  </si>
  <si>
    <t>行政政法科</t>
  </si>
  <si>
    <t>党校机关</t>
  </si>
  <si>
    <t>统计局机关</t>
  </si>
  <si>
    <t>审计局机关</t>
  </si>
  <si>
    <t>人大机关</t>
  </si>
  <si>
    <t>政府办</t>
  </si>
  <si>
    <t>工商局机关</t>
  </si>
  <si>
    <t>楼区工商分局</t>
  </si>
  <si>
    <t>云溪工商分局</t>
  </si>
  <si>
    <t>君山工商分局</t>
  </si>
  <si>
    <t>屈原工商分局</t>
  </si>
  <si>
    <t>经开区工商分局</t>
  </si>
  <si>
    <t>南湖工商分局</t>
  </si>
  <si>
    <t>质量技术监督局</t>
  </si>
  <si>
    <t>食品药品监督局机关</t>
  </si>
  <si>
    <t>接待服务中心机关</t>
  </si>
  <si>
    <t>人防办机关</t>
  </si>
  <si>
    <t>老干局机关</t>
  </si>
  <si>
    <t>老干所</t>
  </si>
  <si>
    <t>财政局机关</t>
  </si>
  <si>
    <t>政协机关</t>
  </si>
  <si>
    <t>纪委会机关</t>
  </si>
  <si>
    <t>市委办</t>
  </si>
  <si>
    <t>市委政研室</t>
  </si>
  <si>
    <t>妇联</t>
  </si>
  <si>
    <t>社科联</t>
  </si>
  <si>
    <t>史志办</t>
  </si>
  <si>
    <t>统战部</t>
  </si>
  <si>
    <t>团委</t>
  </si>
  <si>
    <t>机关工委</t>
  </si>
  <si>
    <t>对台办</t>
  </si>
  <si>
    <t>侨联</t>
  </si>
  <si>
    <t>民主党派机关</t>
  </si>
  <si>
    <t>工商联机关</t>
  </si>
  <si>
    <t>公安局机关</t>
  </si>
  <si>
    <t>公安局岳楼分局</t>
  </si>
  <si>
    <t>公安局云溪分局</t>
  </si>
  <si>
    <t>公安局君山分局</t>
  </si>
  <si>
    <t>交警支队</t>
  </si>
  <si>
    <t>司法局机关</t>
  </si>
  <si>
    <t>法律援助中心</t>
  </si>
  <si>
    <t>市强制隔离戒毒所</t>
  </si>
  <si>
    <t>宣传部</t>
  </si>
  <si>
    <t>编办</t>
  </si>
  <si>
    <t>组织部</t>
  </si>
  <si>
    <t>政法委</t>
  </si>
  <si>
    <t>发改委</t>
  </si>
  <si>
    <t>金融工作办公室</t>
  </si>
  <si>
    <t>市信访局</t>
  </si>
  <si>
    <t>市政府研究室</t>
  </si>
  <si>
    <t>弼时纪念馆</t>
  </si>
  <si>
    <t>岳阳市机关事务管理局</t>
  </si>
  <si>
    <t>档案馆机关</t>
  </si>
  <si>
    <t>市中级人民法院</t>
  </si>
  <si>
    <t>市检察院</t>
  </si>
  <si>
    <t>市荆剑检察院</t>
  </si>
  <si>
    <t>市政务服务中心</t>
  </si>
  <si>
    <t>市公共资源交易中心</t>
  </si>
  <si>
    <t>食品药品监督所</t>
  </si>
  <si>
    <t>食药局开发区分局</t>
  </si>
  <si>
    <t>外经科</t>
  </si>
  <si>
    <t>商务粮食局机关</t>
  </si>
  <si>
    <t>国际贸易促进会岳阳支会</t>
  </si>
  <si>
    <t>岳阳市人民政府口岸管理办公室机关</t>
  </si>
  <si>
    <t>岳阳市投资促进事务中心</t>
  </si>
  <si>
    <t>经建科</t>
  </si>
  <si>
    <t>岳阳市城市管理和综合执法局机关</t>
  </si>
  <si>
    <t>岳阳市城市管理行政执法支队</t>
  </si>
  <si>
    <t>140人(参公)11人(全额事业）</t>
  </si>
  <si>
    <t>岳阳市园林绿化中心</t>
  </si>
  <si>
    <t>周敏调机关事务局、周军调林业</t>
  </si>
  <si>
    <t>岳阳市住房和城乡建设局机关</t>
  </si>
  <si>
    <t>岳阳市墙改材料和散装水泥服务中心</t>
  </si>
  <si>
    <t>交通运输局机关</t>
  </si>
  <si>
    <t>公路建设和养护中心</t>
  </si>
  <si>
    <t>地方海事局</t>
  </si>
  <si>
    <t>岳阳市生态环境局机关</t>
  </si>
  <si>
    <t>岳阳市生态环境局楼区分局</t>
  </si>
  <si>
    <t>岳阳市生态环境局云溪分局</t>
  </si>
  <si>
    <t>岳阳市生态环境局君山分局</t>
  </si>
  <si>
    <t>岳阳市生态环境局南湖分局</t>
  </si>
  <si>
    <t>岳阳市生态环境局屈原分局</t>
  </si>
  <si>
    <t>环境监察支队</t>
  </si>
  <si>
    <t>岳阳市自然资源和规划局机关</t>
  </si>
  <si>
    <t>岳阳市自然资源和规划局岳阳楼区分局</t>
  </si>
  <si>
    <t>岳阳市自然资源和规划局云溪区分局</t>
  </si>
  <si>
    <t>岳阳市自然资源和规划局君山区分局</t>
  </si>
  <si>
    <t>岳阳市自然资源和规划局南湖新区分局</t>
  </si>
  <si>
    <t>岳阳市国土资源执法监察支队</t>
  </si>
  <si>
    <t>岳阳市林业局机关</t>
  </si>
  <si>
    <t>岳阳市森林公安局</t>
  </si>
  <si>
    <t>总工会机关</t>
  </si>
  <si>
    <t>湖南东洞庭湖自然保护区管理局</t>
  </si>
  <si>
    <t>岳阳市木材检查检疫站</t>
  </si>
  <si>
    <t>洞庭湖大桥养护中心</t>
  </si>
  <si>
    <t>岳阳火车站地区综合执法支队</t>
  </si>
  <si>
    <t>岳阳市城市管理信息中心</t>
  </si>
  <si>
    <t>岳阳市沿湖风光带管理中心</t>
  </si>
  <si>
    <t>岳阳市智慧城管指挥中心</t>
  </si>
  <si>
    <t>岳阳市建设工程监察支队</t>
  </si>
  <si>
    <t>市直未纳入公务员管理单位离休干部</t>
  </si>
  <si>
    <t>市商务粮食局</t>
  </si>
  <si>
    <t>市经信委</t>
  </si>
  <si>
    <t>市交通局</t>
  </si>
  <si>
    <t>市供销社</t>
  </si>
  <si>
    <t>市城管局</t>
  </si>
  <si>
    <t>市建设局</t>
  </si>
  <si>
    <t>市委老干部局</t>
  </si>
  <si>
    <t>2019年度市级综合治理考核奖励经费安排表（预拨）（不分发单位）</t>
  </si>
  <si>
    <t>在职0.2/0.18</t>
  </si>
  <si>
    <t>离休0.18</t>
  </si>
  <si>
    <t>退休0.15/0.135</t>
  </si>
  <si>
    <t>附件1</t>
    <phoneticPr fontId="8" type="noConversion"/>
  </si>
  <si>
    <t>附件2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</si>
</sst>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7" formatCode="0_);[Red]\(0\)"/>
    <numFmt numFmtId="178" formatCode="0.00_);[Red]\(0.00\)"/>
  </numFmts>
  <fonts count="13">
    <font>
      <sz val="10"/>
      <name val="Arial"/>
      <family val="2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78" fontId="1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left" vertical="center" wrapText="1"/>
    </xf>
    <xf numFmtId="178" fontId="11" fillId="0" borderId="0" xfId="0" applyNumberFormat="1" applyFont="1" applyFill="1" applyBorder="1" applyAlignment="1" applyProtection="1">
      <alignment horizontal="left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78" fontId="12" fillId="0" borderId="2" xfId="0" applyNumberFormat="1" applyFont="1" applyFill="1" applyBorder="1" applyAlignment="1" applyProtection="1">
      <alignment horizontal="center" vertical="center" wrapText="1"/>
    </xf>
    <xf numFmtId="178" fontId="11" fillId="0" borderId="2" xfId="0" applyNumberFormat="1" applyFont="1" applyFill="1" applyBorder="1" applyAlignment="1" applyProtection="1">
      <alignment horizontal="left" vertical="center" wrapText="1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left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left" vertical="center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176" fontId="11" fillId="0" borderId="2" xfId="0" applyNumberFormat="1" applyFont="1" applyFill="1" applyBorder="1" applyAlignment="1" applyProtection="1">
      <alignment horizontal="left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/>
    </xf>
    <xf numFmtId="178" fontId="12" fillId="0" borderId="1" xfId="0" applyNumberFormat="1" applyFont="1" applyFill="1" applyBorder="1" applyAlignment="1">
      <alignment horizontal="right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IU188"/>
  <sheetViews>
    <sheetView showZeros="0" zoomScale="115" zoomScaleNormal="115" workbookViewId="0">
      <pane xSplit="6" ySplit="6" topLeftCell="G178" activePane="bottomRight" state="frozen"/>
      <selection pane="topRight"/>
      <selection pane="bottomLeft"/>
      <selection pane="bottomRight" activeCell="C182" sqref="C182"/>
    </sheetView>
  </sheetViews>
  <sheetFormatPr defaultColWidth="9.140625" defaultRowHeight="22.9" customHeight="1"/>
  <cols>
    <col min="1" max="1" width="26.5703125" style="7" customWidth="1"/>
    <col min="2" max="2" width="9.28515625" style="8" customWidth="1"/>
    <col min="3" max="3" width="11.5703125" style="9" customWidth="1"/>
    <col min="4" max="4" width="8" style="8" customWidth="1"/>
    <col min="5" max="5" width="7.42578125" style="8" customWidth="1"/>
    <col min="6" max="6" width="7.5703125" style="8" customWidth="1"/>
    <col min="7" max="7" width="12.42578125" style="9" customWidth="1"/>
    <col min="8" max="8" width="9.7109375" style="9" customWidth="1"/>
    <col min="9" max="9" width="12.28515625" style="9" customWidth="1"/>
    <col min="10" max="10" width="32.7109375" style="5" customWidth="1"/>
    <col min="11" max="11" width="9.28515625" style="5" customWidth="1"/>
    <col min="12" max="13" width="11.28515625" style="5" customWidth="1"/>
    <col min="14" max="255" width="9.28515625" style="5" customWidth="1"/>
  </cols>
  <sheetData>
    <row r="1" spans="1:200" ht="22.9" customHeight="1">
      <c r="A1" s="15" t="s">
        <v>211</v>
      </c>
    </row>
    <row r="2" spans="1:200" s="1" customFormat="1" ht="42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</row>
    <row r="3" spans="1:200" s="2" customFormat="1" ht="22.9" customHeight="1">
      <c r="A3" s="16"/>
      <c r="B3" s="34" t="s">
        <v>1</v>
      </c>
      <c r="C3" s="34"/>
      <c r="D3" s="34"/>
      <c r="E3" s="34"/>
      <c r="F3" s="34"/>
      <c r="G3" s="34"/>
      <c r="H3" s="34"/>
      <c r="I3" s="34"/>
      <c r="J3" s="34"/>
      <c r="K3" s="1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</row>
    <row r="4" spans="1:200" s="3" customFormat="1" ht="27" customHeight="1">
      <c r="A4" s="35" t="s">
        <v>2</v>
      </c>
      <c r="B4" s="35" t="s">
        <v>3</v>
      </c>
      <c r="C4" s="35"/>
      <c r="D4" s="36" t="s">
        <v>4</v>
      </c>
      <c r="E4" s="36"/>
      <c r="F4" s="36"/>
      <c r="G4" s="35" t="s">
        <v>5</v>
      </c>
      <c r="H4" s="35"/>
      <c r="I4" s="35"/>
      <c r="J4" s="35" t="s">
        <v>6</v>
      </c>
    </row>
    <row r="5" spans="1:200" s="3" customFormat="1" ht="31.5" customHeight="1">
      <c r="A5" s="35"/>
      <c r="B5" s="18" t="s">
        <v>7</v>
      </c>
      <c r="C5" s="17" t="s">
        <v>5</v>
      </c>
      <c r="D5" s="18" t="s">
        <v>8</v>
      </c>
      <c r="E5" s="18" t="s">
        <v>9</v>
      </c>
      <c r="F5" s="18" t="s">
        <v>10</v>
      </c>
      <c r="G5" s="17" t="s">
        <v>11</v>
      </c>
      <c r="H5" s="17" t="s">
        <v>12</v>
      </c>
      <c r="I5" s="17" t="s">
        <v>13</v>
      </c>
      <c r="J5" s="35"/>
    </row>
    <row r="6" spans="1:200" ht="31.5" customHeight="1">
      <c r="A6" s="19"/>
      <c r="B6" s="18">
        <v>19460</v>
      </c>
      <c r="C6" s="17">
        <v>14035.36</v>
      </c>
      <c r="D6" s="18">
        <v>12227</v>
      </c>
      <c r="E6" s="18">
        <v>141</v>
      </c>
      <c r="F6" s="18">
        <v>7092</v>
      </c>
      <c r="G6" s="17">
        <v>9740.08</v>
      </c>
      <c r="H6" s="17">
        <v>103.2</v>
      </c>
      <c r="I6" s="17">
        <v>4192.08</v>
      </c>
      <c r="J6" s="19"/>
    </row>
    <row r="7" spans="1:200" ht="31.5" customHeight="1">
      <c r="A7" s="17" t="s">
        <v>14</v>
      </c>
      <c r="B7" s="20">
        <v>782</v>
      </c>
      <c r="C7" s="17">
        <v>542.12</v>
      </c>
      <c r="D7" s="20">
        <v>367</v>
      </c>
      <c r="E7" s="20">
        <v>6</v>
      </c>
      <c r="F7" s="20">
        <v>409</v>
      </c>
      <c r="G7" s="21">
        <v>292.39999999999998</v>
      </c>
      <c r="H7" s="21">
        <v>4.32</v>
      </c>
      <c r="I7" s="21">
        <v>245.4</v>
      </c>
      <c r="J7" s="17"/>
    </row>
    <row r="8" spans="1:200" ht="31.5" customHeight="1">
      <c r="A8" s="22" t="s">
        <v>15</v>
      </c>
      <c r="B8" s="23">
        <v>380</v>
      </c>
      <c r="C8" s="24">
        <v>257.88</v>
      </c>
      <c r="D8" s="25">
        <v>147</v>
      </c>
      <c r="E8" s="23">
        <v>4</v>
      </c>
      <c r="F8" s="23">
        <v>229</v>
      </c>
      <c r="G8" s="24">
        <v>117.6</v>
      </c>
      <c r="H8" s="24">
        <v>2.88</v>
      </c>
      <c r="I8" s="24">
        <v>137.4</v>
      </c>
      <c r="J8" s="26"/>
    </row>
    <row r="9" spans="1:200" ht="31.5" customHeight="1">
      <c r="A9" s="22" t="s">
        <v>16</v>
      </c>
      <c r="B9" s="23">
        <v>8</v>
      </c>
      <c r="C9" s="24">
        <v>6.2</v>
      </c>
      <c r="D9" s="25">
        <v>7</v>
      </c>
      <c r="E9" s="23"/>
      <c r="F9" s="25">
        <v>1</v>
      </c>
      <c r="G9" s="24">
        <v>5.6</v>
      </c>
      <c r="H9" s="24">
        <v>0</v>
      </c>
      <c r="I9" s="24">
        <v>0.6</v>
      </c>
      <c r="J9" s="26"/>
    </row>
    <row r="10" spans="1:200" ht="31.5" customHeight="1">
      <c r="A10" s="22" t="s">
        <v>17</v>
      </c>
      <c r="B10" s="23">
        <v>241</v>
      </c>
      <c r="C10" s="24">
        <v>170.04</v>
      </c>
      <c r="D10" s="25">
        <v>126</v>
      </c>
      <c r="E10" s="23">
        <v>2</v>
      </c>
      <c r="F10" s="23">
        <v>113</v>
      </c>
      <c r="G10" s="24">
        <v>100.8</v>
      </c>
      <c r="H10" s="24">
        <v>1.44</v>
      </c>
      <c r="I10" s="24">
        <v>67.8</v>
      </c>
      <c r="J10" s="26"/>
    </row>
    <row r="11" spans="1:200" ht="31.5" customHeight="1">
      <c r="A11" s="22" t="s">
        <v>18</v>
      </c>
      <c r="B11" s="23">
        <v>61</v>
      </c>
      <c r="C11" s="24">
        <v>44.4</v>
      </c>
      <c r="D11" s="25">
        <v>39</v>
      </c>
      <c r="E11" s="23"/>
      <c r="F11" s="25">
        <v>22</v>
      </c>
      <c r="G11" s="24">
        <v>31.2</v>
      </c>
      <c r="H11" s="24">
        <v>0</v>
      </c>
      <c r="I11" s="24">
        <v>13.2</v>
      </c>
      <c r="J11" s="26"/>
    </row>
    <row r="12" spans="1:200" ht="31.5" customHeight="1">
      <c r="A12" s="22" t="s">
        <v>19</v>
      </c>
      <c r="B12" s="23">
        <v>77</v>
      </c>
      <c r="C12" s="24">
        <v>52.8</v>
      </c>
      <c r="D12" s="25">
        <v>33</v>
      </c>
      <c r="E12" s="23"/>
      <c r="F12" s="25">
        <v>44</v>
      </c>
      <c r="G12" s="24">
        <v>26.4</v>
      </c>
      <c r="H12" s="24">
        <v>0</v>
      </c>
      <c r="I12" s="24">
        <v>26.4</v>
      </c>
      <c r="J12" s="26"/>
    </row>
    <row r="13" spans="1:200" ht="31.5" customHeight="1">
      <c r="A13" s="22" t="s">
        <v>20</v>
      </c>
      <c r="B13" s="23">
        <v>7</v>
      </c>
      <c r="C13" s="24">
        <v>5.04</v>
      </c>
      <c r="D13" s="25">
        <v>7</v>
      </c>
      <c r="E13" s="23"/>
      <c r="F13" s="25">
        <v>0</v>
      </c>
      <c r="G13" s="24">
        <v>5.04</v>
      </c>
      <c r="H13" s="24">
        <v>0</v>
      </c>
      <c r="I13" s="24">
        <v>0</v>
      </c>
      <c r="J13" s="26"/>
    </row>
    <row r="14" spans="1:200" ht="31.5" customHeight="1">
      <c r="A14" s="22" t="s">
        <v>21</v>
      </c>
      <c r="B14" s="23">
        <v>8</v>
      </c>
      <c r="C14" s="24">
        <v>5.76</v>
      </c>
      <c r="D14" s="25">
        <v>8</v>
      </c>
      <c r="E14" s="23"/>
      <c r="F14" s="25">
        <v>0</v>
      </c>
      <c r="G14" s="24">
        <v>5.76</v>
      </c>
      <c r="H14" s="24">
        <v>0</v>
      </c>
      <c r="I14" s="24">
        <v>0</v>
      </c>
      <c r="J14" s="26"/>
    </row>
    <row r="15" spans="1:200" ht="31.5" customHeight="1">
      <c r="A15" s="17" t="s">
        <v>22</v>
      </c>
      <c r="B15" s="20">
        <v>6564</v>
      </c>
      <c r="C15" s="21">
        <v>4752.5200000000004</v>
      </c>
      <c r="D15" s="20">
        <v>4073</v>
      </c>
      <c r="E15" s="20">
        <v>15</v>
      </c>
      <c r="F15" s="20">
        <v>2476</v>
      </c>
      <c r="G15" s="21">
        <v>3256.72</v>
      </c>
      <c r="H15" s="21">
        <v>10.8</v>
      </c>
      <c r="I15" s="21">
        <v>1485</v>
      </c>
      <c r="J15" s="17"/>
    </row>
    <row r="16" spans="1:200" ht="31.5" customHeight="1">
      <c r="A16" s="22" t="s">
        <v>23</v>
      </c>
      <c r="B16" s="23">
        <v>175</v>
      </c>
      <c r="C16" s="24">
        <v>119.24</v>
      </c>
      <c r="D16" s="25">
        <v>70</v>
      </c>
      <c r="E16" s="27">
        <v>2</v>
      </c>
      <c r="F16" s="25">
        <v>103</v>
      </c>
      <c r="G16" s="24">
        <v>56</v>
      </c>
      <c r="H16" s="24">
        <v>1.44</v>
      </c>
      <c r="I16" s="24">
        <v>61.8</v>
      </c>
      <c r="J16" s="26"/>
    </row>
    <row r="17" spans="1:10" ht="31.5" customHeight="1">
      <c r="A17" s="22" t="s">
        <v>24</v>
      </c>
      <c r="B17" s="23">
        <v>59</v>
      </c>
      <c r="C17" s="24">
        <v>45.6</v>
      </c>
      <c r="D17" s="25">
        <v>51</v>
      </c>
      <c r="E17" s="27"/>
      <c r="F17" s="25">
        <v>8</v>
      </c>
      <c r="G17" s="24">
        <v>40.799999999999997</v>
      </c>
      <c r="H17" s="24">
        <v>0</v>
      </c>
      <c r="I17" s="24">
        <v>4.8</v>
      </c>
      <c r="J17" s="26"/>
    </row>
    <row r="18" spans="1:10" ht="31.5" customHeight="1">
      <c r="A18" s="22" t="s">
        <v>25</v>
      </c>
      <c r="B18" s="23">
        <v>51</v>
      </c>
      <c r="C18" s="24">
        <v>36.200000000000003</v>
      </c>
      <c r="D18" s="25">
        <v>28</v>
      </c>
      <c r="E18" s="27"/>
      <c r="F18" s="25">
        <v>23</v>
      </c>
      <c r="G18" s="24">
        <v>22.4</v>
      </c>
      <c r="H18" s="24">
        <v>0</v>
      </c>
      <c r="I18" s="24">
        <v>13.8</v>
      </c>
      <c r="J18" s="26"/>
    </row>
    <row r="19" spans="1:10" ht="31.5" customHeight="1">
      <c r="A19" s="22" t="s">
        <v>26</v>
      </c>
      <c r="B19" s="23">
        <v>23</v>
      </c>
      <c r="C19" s="24">
        <v>15.6</v>
      </c>
      <c r="D19" s="25">
        <v>9</v>
      </c>
      <c r="E19" s="27"/>
      <c r="F19" s="25">
        <v>14</v>
      </c>
      <c r="G19" s="24">
        <v>7.2</v>
      </c>
      <c r="H19" s="24">
        <v>0</v>
      </c>
      <c r="I19" s="24">
        <v>8.4</v>
      </c>
      <c r="J19" s="26"/>
    </row>
    <row r="20" spans="1:10" ht="31.5" customHeight="1">
      <c r="A20" s="22" t="s">
        <v>27</v>
      </c>
      <c r="B20" s="23">
        <v>64</v>
      </c>
      <c r="C20" s="24">
        <v>44.12</v>
      </c>
      <c r="D20" s="25">
        <v>28</v>
      </c>
      <c r="E20" s="27">
        <v>1</v>
      </c>
      <c r="F20" s="25">
        <v>35</v>
      </c>
      <c r="G20" s="24">
        <v>22.4</v>
      </c>
      <c r="H20" s="24">
        <v>0.72</v>
      </c>
      <c r="I20" s="24">
        <v>21</v>
      </c>
      <c r="J20" s="26"/>
    </row>
    <row r="21" spans="1:10" ht="31.5" customHeight="1">
      <c r="A21" s="22" t="s">
        <v>28</v>
      </c>
      <c r="B21" s="23">
        <v>201</v>
      </c>
      <c r="C21" s="24">
        <v>139.63999999999999</v>
      </c>
      <c r="D21" s="25">
        <v>94</v>
      </c>
      <c r="E21" s="27">
        <v>2</v>
      </c>
      <c r="F21" s="25">
        <v>105</v>
      </c>
      <c r="G21" s="24">
        <v>75.2</v>
      </c>
      <c r="H21" s="24">
        <v>1.44</v>
      </c>
      <c r="I21" s="24">
        <v>63</v>
      </c>
      <c r="J21" s="26"/>
    </row>
    <row r="22" spans="1:10" ht="31.5" customHeight="1">
      <c r="A22" s="22" t="s">
        <v>29</v>
      </c>
      <c r="B22" s="23">
        <v>88</v>
      </c>
      <c r="C22" s="24">
        <v>60.6</v>
      </c>
      <c r="D22" s="25">
        <v>39</v>
      </c>
      <c r="E22" s="27"/>
      <c r="F22" s="25">
        <v>49</v>
      </c>
      <c r="G22" s="24">
        <v>31.2</v>
      </c>
      <c r="H22" s="24">
        <v>0</v>
      </c>
      <c r="I22" s="24">
        <v>29.4</v>
      </c>
      <c r="J22" s="26"/>
    </row>
    <row r="23" spans="1:10" ht="31.5" customHeight="1">
      <c r="A23" s="22" t="s">
        <v>30</v>
      </c>
      <c r="B23" s="23">
        <v>58</v>
      </c>
      <c r="C23" s="24">
        <v>40</v>
      </c>
      <c r="D23" s="25">
        <v>26</v>
      </c>
      <c r="E23" s="27"/>
      <c r="F23" s="25">
        <v>32</v>
      </c>
      <c r="G23" s="24">
        <v>20.8</v>
      </c>
      <c r="H23" s="24">
        <v>0</v>
      </c>
      <c r="I23" s="24">
        <v>19.2</v>
      </c>
      <c r="J23" s="26"/>
    </row>
    <row r="24" spans="1:10" ht="31.5" customHeight="1">
      <c r="A24" s="22" t="s">
        <v>31</v>
      </c>
      <c r="B24" s="23">
        <v>106</v>
      </c>
      <c r="C24" s="24">
        <v>73.599999999999994</v>
      </c>
      <c r="D24" s="25">
        <v>50</v>
      </c>
      <c r="E24" s="27"/>
      <c r="F24" s="25">
        <v>56</v>
      </c>
      <c r="G24" s="24">
        <v>40</v>
      </c>
      <c r="H24" s="24">
        <v>0</v>
      </c>
      <c r="I24" s="24">
        <v>33.6</v>
      </c>
      <c r="J24" s="26"/>
    </row>
    <row r="25" spans="1:10" ht="31.5" customHeight="1">
      <c r="A25" s="22" t="s">
        <v>32</v>
      </c>
      <c r="B25" s="23">
        <v>59</v>
      </c>
      <c r="C25" s="24">
        <v>39.4</v>
      </c>
      <c r="D25" s="25">
        <v>20</v>
      </c>
      <c r="E25" s="27"/>
      <c r="F25" s="25">
        <v>39</v>
      </c>
      <c r="G25" s="24">
        <v>16</v>
      </c>
      <c r="H25" s="24">
        <v>0</v>
      </c>
      <c r="I25" s="24">
        <v>23.4</v>
      </c>
      <c r="J25" s="26"/>
    </row>
    <row r="26" spans="1:10" ht="31.5" customHeight="1">
      <c r="A26" s="22" t="s">
        <v>33</v>
      </c>
      <c r="B26" s="23">
        <v>33</v>
      </c>
      <c r="C26" s="24">
        <v>22.4</v>
      </c>
      <c r="D26" s="25">
        <v>13</v>
      </c>
      <c r="E26" s="27"/>
      <c r="F26" s="25">
        <v>20</v>
      </c>
      <c r="G26" s="24">
        <v>10.4</v>
      </c>
      <c r="H26" s="24">
        <v>0</v>
      </c>
      <c r="I26" s="24">
        <v>12</v>
      </c>
      <c r="J26" s="26"/>
    </row>
    <row r="27" spans="1:10" ht="31.5" customHeight="1">
      <c r="A27" s="22" t="s">
        <v>34</v>
      </c>
      <c r="B27" s="23">
        <v>199</v>
      </c>
      <c r="C27" s="24">
        <v>134.19999999999999</v>
      </c>
      <c r="D27" s="25">
        <v>74</v>
      </c>
      <c r="E27" s="27"/>
      <c r="F27" s="25">
        <v>125</v>
      </c>
      <c r="G27" s="24">
        <v>59.2</v>
      </c>
      <c r="H27" s="24">
        <v>0</v>
      </c>
      <c r="I27" s="24">
        <v>75</v>
      </c>
      <c r="J27" s="26"/>
    </row>
    <row r="28" spans="1:10" ht="31.5" customHeight="1">
      <c r="A28" s="22" t="s">
        <v>35</v>
      </c>
      <c r="B28" s="23">
        <v>95</v>
      </c>
      <c r="C28" s="24">
        <v>69</v>
      </c>
      <c r="D28" s="25">
        <v>60</v>
      </c>
      <c r="E28" s="27"/>
      <c r="F28" s="25">
        <v>35</v>
      </c>
      <c r="G28" s="24">
        <v>48</v>
      </c>
      <c r="H28" s="24">
        <v>0</v>
      </c>
      <c r="I28" s="24">
        <v>21</v>
      </c>
      <c r="J28" s="26"/>
    </row>
    <row r="29" spans="1:10" ht="31.5" customHeight="1">
      <c r="A29" s="22" t="s">
        <v>36</v>
      </c>
      <c r="B29" s="23">
        <v>131</v>
      </c>
      <c r="C29" s="24">
        <v>98</v>
      </c>
      <c r="D29" s="25">
        <v>97</v>
      </c>
      <c r="E29" s="27"/>
      <c r="F29" s="25">
        <v>34</v>
      </c>
      <c r="G29" s="24">
        <v>77.599999999999994</v>
      </c>
      <c r="H29" s="24">
        <v>0</v>
      </c>
      <c r="I29" s="24">
        <v>20.399999999999999</v>
      </c>
      <c r="J29" s="26"/>
    </row>
    <row r="30" spans="1:10" ht="31.5" customHeight="1">
      <c r="A30" s="22" t="s">
        <v>37</v>
      </c>
      <c r="B30" s="23">
        <v>451</v>
      </c>
      <c r="C30" s="24">
        <v>324.32</v>
      </c>
      <c r="D30" s="25">
        <v>268</v>
      </c>
      <c r="E30" s="27">
        <v>1</v>
      </c>
      <c r="F30" s="25">
        <v>182</v>
      </c>
      <c r="G30" s="24">
        <v>214.4</v>
      </c>
      <c r="H30" s="24">
        <v>0.72</v>
      </c>
      <c r="I30" s="24">
        <v>109.2</v>
      </c>
      <c r="J30" s="26"/>
    </row>
    <row r="31" spans="1:10" ht="31.5" customHeight="1">
      <c r="A31" s="22" t="s">
        <v>38</v>
      </c>
      <c r="B31" s="23">
        <v>242</v>
      </c>
      <c r="C31" s="24">
        <v>174.64</v>
      </c>
      <c r="D31" s="25">
        <v>146</v>
      </c>
      <c r="E31" s="27">
        <v>2</v>
      </c>
      <c r="F31" s="25">
        <v>94</v>
      </c>
      <c r="G31" s="24">
        <v>116.8</v>
      </c>
      <c r="H31" s="24">
        <v>1.44</v>
      </c>
      <c r="I31" s="24">
        <v>56.4</v>
      </c>
      <c r="J31" s="26"/>
    </row>
    <row r="32" spans="1:10" ht="31.5" customHeight="1">
      <c r="A32" s="22" t="s">
        <v>39</v>
      </c>
      <c r="B32" s="23">
        <v>200</v>
      </c>
      <c r="C32" s="24">
        <v>139.24</v>
      </c>
      <c r="D32" s="25">
        <v>95</v>
      </c>
      <c r="E32" s="27">
        <v>2</v>
      </c>
      <c r="F32" s="25">
        <v>103</v>
      </c>
      <c r="G32" s="24">
        <v>76</v>
      </c>
      <c r="H32" s="24">
        <v>1.44</v>
      </c>
      <c r="I32" s="24">
        <v>61.8</v>
      </c>
      <c r="J32" s="26"/>
    </row>
    <row r="33" spans="1:10" ht="31.5" customHeight="1">
      <c r="A33" s="22" t="s">
        <v>40</v>
      </c>
      <c r="B33" s="23">
        <v>370</v>
      </c>
      <c r="C33" s="24">
        <v>268.2</v>
      </c>
      <c r="D33" s="25">
        <v>231</v>
      </c>
      <c r="E33" s="27"/>
      <c r="F33" s="25">
        <v>139</v>
      </c>
      <c r="G33" s="24">
        <v>184.8</v>
      </c>
      <c r="H33" s="24">
        <v>0</v>
      </c>
      <c r="I33" s="24">
        <v>83.4</v>
      </c>
      <c r="J33" s="26"/>
    </row>
    <row r="34" spans="1:10" ht="31.5" customHeight="1">
      <c r="A34" s="22" t="s">
        <v>41</v>
      </c>
      <c r="B34" s="23">
        <v>157</v>
      </c>
      <c r="C34" s="24">
        <v>116.6</v>
      </c>
      <c r="D34" s="25">
        <v>112</v>
      </c>
      <c r="E34" s="27"/>
      <c r="F34" s="25">
        <v>45</v>
      </c>
      <c r="G34" s="24">
        <v>89.6</v>
      </c>
      <c r="H34" s="24">
        <v>0</v>
      </c>
      <c r="I34" s="24">
        <v>27</v>
      </c>
      <c r="J34" s="26"/>
    </row>
    <row r="35" spans="1:10" ht="31.5" customHeight="1">
      <c r="A35" s="22" t="s">
        <v>42</v>
      </c>
      <c r="B35" s="23">
        <v>204</v>
      </c>
      <c r="C35" s="24">
        <v>140.6</v>
      </c>
      <c r="D35" s="25">
        <v>91</v>
      </c>
      <c r="E35" s="27"/>
      <c r="F35" s="25">
        <v>113</v>
      </c>
      <c r="G35" s="24">
        <v>72.8</v>
      </c>
      <c r="H35" s="24">
        <v>0</v>
      </c>
      <c r="I35" s="24">
        <v>67.8</v>
      </c>
      <c r="J35" s="26"/>
    </row>
    <row r="36" spans="1:10" ht="31.5" customHeight="1">
      <c r="A36" s="22" t="s">
        <v>43</v>
      </c>
      <c r="B36" s="23">
        <v>287</v>
      </c>
      <c r="C36" s="24">
        <v>214.52</v>
      </c>
      <c r="D36" s="25">
        <v>211</v>
      </c>
      <c r="E36" s="27">
        <v>1</v>
      </c>
      <c r="F36" s="25">
        <v>75</v>
      </c>
      <c r="G36" s="24">
        <v>168.8</v>
      </c>
      <c r="H36" s="24">
        <v>0.72</v>
      </c>
      <c r="I36" s="24">
        <v>45</v>
      </c>
      <c r="J36" s="26"/>
    </row>
    <row r="37" spans="1:10" ht="31.5" customHeight="1">
      <c r="A37" s="22" t="s">
        <v>44</v>
      </c>
      <c r="B37" s="23">
        <v>219</v>
      </c>
      <c r="C37" s="24">
        <v>166.4</v>
      </c>
      <c r="D37" s="25">
        <v>175</v>
      </c>
      <c r="E37" s="27"/>
      <c r="F37" s="25">
        <v>44</v>
      </c>
      <c r="G37" s="24">
        <v>140</v>
      </c>
      <c r="H37" s="24">
        <v>0</v>
      </c>
      <c r="I37" s="24">
        <v>26.4</v>
      </c>
      <c r="J37" s="26"/>
    </row>
    <row r="38" spans="1:10" ht="31.5" customHeight="1">
      <c r="A38" s="22" t="s">
        <v>45</v>
      </c>
      <c r="B38" s="23">
        <v>258</v>
      </c>
      <c r="C38" s="24">
        <v>203.6</v>
      </c>
      <c r="D38" s="25">
        <v>244</v>
      </c>
      <c r="E38" s="27"/>
      <c r="F38" s="25">
        <v>14</v>
      </c>
      <c r="G38" s="24">
        <v>195.2</v>
      </c>
      <c r="H38" s="24">
        <v>0</v>
      </c>
      <c r="I38" s="24">
        <v>8.4</v>
      </c>
      <c r="J38" s="26"/>
    </row>
    <row r="39" spans="1:10" ht="31.5" customHeight="1">
      <c r="A39" s="22" t="s">
        <v>46</v>
      </c>
      <c r="B39" s="23">
        <v>207</v>
      </c>
      <c r="C39" s="24">
        <v>155.4</v>
      </c>
      <c r="D39" s="25">
        <v>156</v>
      </c>
      <c r="E39" s="27"/>
      <c r="F39" s="25">
        <v>51</v>
      </c>
      <c r="G39" s="24">
        <v>124.8</v>
      </c>
      <c r="H39" s="24">
        <v>0</v>
      </c>
      <c r="I39" s="24">
        <v>30.6</v>
      </c>
      <c r="J39" s="26"/>
    </row>
    <row r="40" spans="1:10" ht="31.5" customHeight="1">
      <c r="A40" s="22" t="s">
        <v>47</v>
      </c>
      <c r="B40" s="23">
        <v>218</v>
      </c>
      <c r="C40" s="24">
        <v>162.4</v>
      </c>
      <c r="D40" s="25">
        <v>158</v>
      </c>
      <c r="E40" s="27"/>
      <c r="F40" s="25">
        <v>60</v>
      </c>
      <c r="G40" s="24">
        <v>126.4</v>
      </c>
      <c r="H40" s="24">
        <v>0</v>
      </c>
      <c r="I40" s="24">
        <v>36</v>
      </c>
      <c r="J40" s="26"/>
    </row>
    <row r="41" spans="1:10" ht="31.5" customHeight="1">
      <c r="A41" s="22" t="s">
        <v>48</v>
      </c>
      <c r="B41" s="23">
        <v>224</v>
      </c>
      <c r="C41" s="24">
        <v>169.12</v>
      </c>
      <c r="D41" s="25">
        <v>173</v>
      </c>
      <c r="E41" s="27">
        <v>1</v>
      </c>
      <c r="F41" s="25">
        <v>50</v>
      </c>
      <c r="G41" s="24">
        <v>138.4</v>
      </c>
      <c r="H41" s="24">
        <v>0.72</v>
      </c>
      <c r="I41" s="24">
        <v>30</v>
      </c>
      <c r="J41" s="26"/>
    </row>
    <row r="42" spans="1:10" ht="31.5" customHeight="1">
      <c r="A42" s="22" t="s">
        <v>49</v>
      </c>
      <c r="B42" s="23">
        <v>276</v>
      </c>
      <c r="C42" s="24">
        <v>200.2</v>
      </c>
      <c r="D42" s="25">
        <v>173</v>
      </c>
      <c r="E42" s="27"/>
      <c r="F42" s="25">
        <v>103</v>
      </c>
      <c r="G42" s="24">
        <v>138.4</v>
      </c>
      <c r="H42" s="24">
        <v>0</v>
      </c>
      <c r="I42" s="24">
        <v>61.8</v>
      </c>
      <c r="J42" s="26"/>
    </row>
    <row r="43" spans="1:10" ht="31.5" customHeight="1">
      <c r="A43" s="22" t="s">
        <v>50</v>
      </c>
      <c r="B43" s="23">
        <v>190</v>
      </c>
      <c r="C43" s="24">
        <v>142.63999999999999</v>
      </c>
      <c r="D43" s="25">
        <v>142</v>
      </c>
      <c r="E43" s="27">
        <v>2</v>
      </c>
      <c r="F43" s="25">
        <v>46</v>
      </c>
      <c r="G43" s="24">
        <v>113.6</v>
      </c>
      <c r="H43" s="24">
        <v>1.44</v>
      </c>
      <c r="I43" s="24">
        <v>27.6</v>
      </c>
      <c r="J43" s="26"/>
    </row>
    <row r="44" spans="1:10" ht="31.5" customHeight="1">
      <c r="A44" s="22" t="s">
        <v>51</v>
      </c>
      <c r="B44" s="23">
        <v>292</v>
      </c>
      <c r="C44" s="24">
        <v>210.2</v>
      </c>
      <c r="D44" s="25">
        <v>175</v>
      </c>
      <c r="E44" s="27"/>
      <c r="F44" s="25">
        <v>117</v>
      </c>
      <c r="G44" s="24">
        <v>140</v>
      </c>
      <c r="H44" s="24">
        <v>0</v>
      </c>
      <c r="I44" s="24">
        <v>70.2</v>
      </c>
      <c r="J44" s="26"/>
    </row>
    <row r="45" spans="1:10" ht="31.5" customHeight="1">
      <c r="A45" s="22" t="s">
        <v>52</v>
      </c>
      <c r="B45" s="23">
        <v>294</v>
      </c>
      <c r="C45" s="24">
        <v>216.8</v>
      </c>
      <c r="D45" s="25">
        <v>202</v>
      </c>
      <c r="E45" s="27"/>
      <c r="F45" s="25">
        <v>92</v>
      </c>
      <c r="G45" s="24">
        <v>161.6</v>
      </c>
      <c r="H45" s="24">
        <v>0</v>
      </c>
      <c r="I45" s="24">
        <v>55.2</v>
      </c>
      <c r="J45" s="26"/>
    </row>
    <row r="46" spans="1:10" ht="31.5" customHeight="1">
      <c r="A46" s="22" t="s">
        <v>53</v>
      </c>
      <c r="B46" s="23">
        <v>122</v>
      </c>
      <c r="C46" s="24">
        <v>84.8</v>
      </c>
      <c r="D46" s="25">
        <v>58</v>
      </c>
      <c r="E46" s="27"/>
      <c r="F46" s="25">
        <v>64</v>
      </c>
      <c r="G46" s="24">
        <v>46.4</v>
      </c>
      <c r="H46" s="24">
        <v>0</v>
      </c>
      <c r="I46" s="24">
        <v>38.4</v>
      </c>
      <c r="J46" s="26"/>
    </row>
    <row r="47" spans="1:10" ht="31.5" customHeight="1">
      <c r="A47" s="22" t="s">
        <v>54</v>
      </c>
      <c r="B47" s="23">
        <v>253</v>
      </c>
      <c r="C47" s="24">
        <v>183.2</v>
      </c>
      <c r="D47" s="25">
        <v>157</v>
      </c>
      <c r="E47" s="27"/>
      <c r="F47" s="25">
        <v>96</v>
      </c>
      <c r="G47" s="24">
        <v>125.6</v>
      </c>
      <c r="H47" s="24">
        <v>0</v>
      </c>
      <c r="I47" s="24">
        <v>57.6</v>
      </c>
      <c r="J47" s="26"/>
    </row>
    <row r="48" spans="1:10" ht="31.5" customHeight="1">
      <c r="A48" s="22" t="s">
        <v>55</v>
      </c>
      <c r="B48" s="23">
        <v>66</v>
      </c>
      <c r="C48" s="24">
        <v>50.6</v>
      </c>
      <c r="D48" s="25">
        <v>55</v>
      </c>
      <c r="E48" s="27"/>
      <c r="F48" s="25">
        <v>11</v>
      </c>
      <c r="G48" s="24">
        <v>44</v>
      </c>
      <c r="H48" s="24">
        <v>0</v>
      </c>
      <c r="I48" s="24">
        <v>6.6</v>
      </c>
      <c r="J48" s="26"/>
    </row>
    <row r="49" spans="1:10" ht="31.5" customHeight="1">
      <c r="A49" s="22" t="s">
        <v>56</v>
      </c>
      <c r="B49" s="23">
        <v>128</v>
      </c>
      <c r="C49" s="24">
        <v>90.2</v>
      </c>
      <c r="D49" s="25">
        <v>67</v>
      </c>
      <c r="E49" s="27"/>
      <c r="F49" s="25">
        <v>61</v>
      </c>
      <c r="G49" s="24">
        <v>53.6</v>
      </c>
      <c r="H49" s="24">
        <v>0</v>
      </c>
      <c r="I49" s="24">
        <v>36.6</v>
      </c>
      <c r="J49" s="26"/>
    </row>
    <row r="50" spans="1:10" ht="31.5" customHeight="1">
      <c r="A50" s="22" t="s">
        <v>57</v>
      </c>
      <c r="B50" s="23">
        <v>215</v>
      </c>
      <c r="C50" s="24">
        <v>148</v>
      </c>
      <c r="D50" s="25">
        <v>95</v>
      </c>
      <c r="E50" s="27"/>
      <c r="F50" s="25">
        <v>120</v>
      </c>
      <c r="G50" s="24">
        <v>76</v>
      </c>
      <c r="H50" s="24">
        <v>0</v>
      </c>
      <c r="I50" s="24">
        <v>72</v>
      </c>
      <c r="J50" s="26"/>
    </row>
    <row r="51" spans="1:10" ht="31.5" customHeight="1">
      <c r="A51" s="22" t="s">
        <v>58</v>
      </c>
      <c r="B51" s="23">
        <v>62</v>
      </c>
      <c r="C51" s="24">
        <v>44.2</v>
      </c>
      <c r="D51" s="25">
        <v>35</v>
      </c>
      <c r="E51" s="27"/>
      <c r="F51" s="25">
        <v>27</v>
      </c>
      <c r="G51" s="24">
        <v>28</v>
      </c>
      <c r="H51" s="24">
        <v>0</v>
      </c>
      <c r="I51" s="24">
        <v>16.2</v>
      </c>
      <c r="J51" s="26"/>
    </row>
    <row r="52" spans="1:10" ht="31.5" customHeight="1">
      <c r="A52" s="22" t="s">
        <v>59</v>
      </c>
      <c r="B52" s="23">
        <v>42</v>
      </c>
      <c r="C52" s="24">
        <v>30.4</v>
      </c>
      <c r="D52" s="25">
        <v>26</v>
      </c>
      <c r="E52" s="27"/>
      <c r="F52" s="25">
        <v>16</v>
      </c>
      <c r="G52" s="24">
        <v>20.8</v>
      </c>
      <c r="H52" s="24">
        <v>0</v>
      </c>
      <c r="I52" s="24">
        <v>9.6</v>
      </c>
      <c r="J52" s="26"/>
    </row>
    <row r="53" spans="1:10" ht="31.5" customHeight="1">
      <c r="A53" s="22" t="s">
        <v>60</v>
      </c>
      <c r="B53" s="23">
        <v>32</v>
      </c>
      <c r="C53" s="24">
        <v>23</v>
      </c>
      <c r="D53" s="25">
        <v>19</v>
      </c>
      <c r="E53" s="27"/>
      <c r="F53" s="25">
        <v>13</v>
      </c>
      <c r="G53" s="24">
        <v>15.2</v>
      </c>
      <c r="H53" s="24">
        <v>0</v>
      </c>
      <c r="I53" s="24">
        <v>7.8</v>
      </c>
      <c r="J53" s="26"/>
    </row>
    <row r="54" spans="1:10" ht="31.5" customHeight="1">
      <c r="A54" s="22" t="s">
        <v>61</v>
      </c>
      <c r="B54" s="23">
        <v>15</v>
      </c>
      <c r="C54" s="24">
        <v>11.2</v>
      </c>
      <c r="D54" s="25">
        <v>11</v>
      </c>
      <c r="E54" s="27"/>
      <c r="F54" s="25">
        <v>4</v>
      </c>
      <c r="G54" s="24">
        <v>8.8000000000000007</v>
      </c>
      <c r="H54" s="24">
        <v>0</v>
      </c>
      <c r="I54" s="24">
        <v>2.4</v>
      </c>
      <c r="J54" s="26"/>
    </row>
    <row r="55" spans="1:10" ht="31.5" customHeight="1">
      <c r="A55" s="22" t="s">
        <v>62</v>
      </c>
      <c r="B55" s="23">
        <v>166</v>
      </c>
      <c r="C55" s="24">
        <v>123.2</v>
      </c>
      <c r="D55" s="25">
        <v>118</v>
      </c>
      <c r="E55" s="27"/>
      <c r="F55" s="25">
        <v>48</v>
      </c>
      <c r="G55" s="24">
        <v>94.4</v>
      </c>
      <c r="H55" s="24">
        <v>0</v>
      </c>
      <c r="I55" s="24">
        <v>28.8</v>
      </c>
      <c r="J55" s="26"/>
    </row>
    <row r="56" spans="1:10" ht="31.5" customHeight="1">
      <c r="A56" s="22" t="s">
        <v>63</v>
      </c>
      <c r="B56" s="23">
        <v>1</v>
      </c>
      <c r="C56" s="24">
        <v>0.72</v>
      </c>
      <c r="D56" s="25"/>
      <c r="E56" s="27">
        <v>1</v>
      </c>
      <c r="F56" s="25"/>
      <c r="G56" s="24">
        <v>0</v>
      </c>
      <c r="H56" s="24">
        <v>0.72</v>
      </c>
      <c r="I56" s="24">
        <v>0</v>
      </c>
      <c r="J56" s="26"/>
    </row>
    <row r="57" spans="1:10" ht="31.5" customHeight="1">
      <c r="A57" s="22" t="s">
        <v>64</v>
      </c>
      <c r="B57" s="23">
        <v>31</v>
      </c>
      <c r="C57" s="24">
        <v>20.52</v>
      </c>
      <c r="D57" s="25">
        <v>21</v>
      </c>
      <c r="E57" s="27"/>
      <c r="F57" s="25">
        <v>10</v>
      </c>
      <c r="G57" s="24">
        <v>15.12</v>
      </c>
      <c r="H57" s="24">
        <v>0</v>
      </c>
      <c r="I57" s="24">
        <v>5.4</v>
      </c>
      <c r="J57" s="26"/>
    </row>
    <row r="58" spans="1:10" ht="31.5" customHeight="1">
      <c r="A58" s="17" t="s">
        <v>65</v>
      </c>
      <c r="B58" s="20">
        <v>1158</v>
      </c>
      <c r="C58" s="21">
        <v>760.7</v>
      </c>
      <c r="D58" s="20">
        <v>621</v>
      </c>
      <c r="E58" s="20">
        <v>12</v>
      </c>
      <c r="F58" s="20">
        <v>525</v>
      </c>
      <c r="G58" s="21">
        <v>494.72</v>
      </c>
      <c r="H58" s="21">
        <v>8.64</v>
      </c>
      <c r="I58" s="21">
        <v>257.33999999999997</v>
      </c>
      <c r="J58" s="17"/>
    </row>
    <row r="59" spans="1:10" ht="31.5" customHeight="1">
      <c r="A59" s="22" t="s">
        <v>66</v>
      </c>
      <c r="B59" s="23">
        <v>100</v>
      </c>
      <c r="C59" s="24">
        <v>71.56</v>
      </c>
      <c r="D59" s="23">
        <v>56</v>
      </c>
      <c r="E59" s="23">
        <v>3</v>
      </c>
      <c r="F59" s="23">
        <v>41</v>
      </c>
      <c r="G59" s="24">
        <v>44.8</v>
      </c>
      <c r="H59" s="24">
        <v>2.16</v>
      </c>
      <c r="I59" s="24">
        <v>24.6</v>
      </c>
      <c r="J59" s="26"/>
    </row>
    <row r="60" spans="1:10" ht="31.5" customHeight="1">
      <c r="A60" s="22" t="s">
        <v>67</v>
      </c>
      <c r="B60" s="23">
        <v>198</v>
      </c>
      <c r="C60" s="24">
        <v>143.32</v>
      </c>
      <c r="D60" s="23">
        <v>122</v>
      </c>
      <c r="E60" s="23">
        <v>1</v>
      </c>
      <c r="F60" s="23">
        <v>75</v>
      </c>
      <c r="G60" s="24">
        <v>97.6</v>
      </c>
      <c r="H60" s="24">
        <v>0.72</v>
      </c>
      <c r="I60" s="24">
        <v>45</v>
      </c>
      <c r="J60" s="26"/>
    </row>
    <row r="61" spans="1:10" ht="31.5" customHeight="1">
      <c r="A61" s="22" t="s">
        <v>68</v>
      </c>
      <c r="B61" s="23">
        <v>34</v>
      </c>
      <c r="C61" s="24">
        <v>25.4</v>
      </c>
      <c r="D61" s="23">
        <v>25</v>
      </c>
      <c r="E61" s="23"/>
      <c r="F61" s="23">
        <v>9</v>
      </c>
      <c r="G61" s="24">
        <v>20</v>
      </c>
      <c r="H61" s="24">
        <v>0</v>
      </c>
      <c r="I61" s="24">
        <v>5.4</v>
      </c>
      <c r="J61" s="26"/>
    </row>
    <row r="62" spans="1:10" ht="31.5" customHeight="1">
      <c r="A62" s="22" t="s">
        <v>69</v>
      </c>
      <c r="B62" s="23">
        <v>60</v>
      </c>
      <c r="C62" s="24">
        <v>44</v>
      </c>
      <c r="D62" s="23">
        <v>40</v>
      </c>
      <c r="E62" s="23"/>
      <c r="F62" s="23">
        <v>20</v>
      </c>
      <c r="G62" s="24">
        <v>32</v>
      </c>
      <c r="H62" s="24">
        <v>0</v>
      </c>
      <c r="I62" s="24">
        <v>12</v>
      </c>
      <c r="J62" s="26"/>
    </row>
    <row r="63" spans="1:10" ht="31.5" customHeight="1">
      <c r="A63" s="22" t="s">
        <v>70</v>
      </c>
      <c r="B63" s="23">
        <v>97</v>
      </c>
      <c r="C63" s="24">
        <v>75.599999999999994</v>
      </c>
      <c r="D63" s="23">
        <v>87</v>
      </c>
      <c r="E63" s="23"/>
      <c r="F63" s="23">
        <v>10</v>
      </c>
      <c r="G63" s="24">
        <v>69.599999999999994</v>
      </c>
      <c r="H63" s="24">
        <v>0</v>
      </c>
      <c r="I63" s="24">
        <v>6</v>
      </c>
      <c r="J63" s="26"/>
    </row>
    <row r="64" spans="1:10" ht="48" customHeight="1">
      <c r="A64" s="22" t="s">
        <v>71</v>
      </c>
      <c r="B64" s="23">
        <v>65</v>
      </c>
      <c r="C64" s="24">
        <v>48</v>
      </c>
      <c r="D64" s="23">
        <v>45</v>
      </c>
      <c r="E64" s="23"/>
      <c r="F64" s="23">
        <v>20</v>
      </c>
      <c r="G64" s="24">
        <v>36</v>
      </c>
      <c r="H64" s="24">
        <v>0</v>
      </c>
      <c r="I64" s="24">
        <v>12</v>
      </c>
      <c r="J64" s="26" t="s">
        <v>72</v>
      </c>
    </row>
    <row r="65" spans="1:10" ht="31.5" customHeight="1">
      <c r="A65" s="22" t="s">
        <v>73</v>
      </c>
      <c r="B65" s="23">
        <v>69</v>
      </c>
      <c r="C65" s="24">
        <v>50.2</v>
      </c>
      <c r="D65" s="23">
        <v>44</v>
      </c>
      <c r="E65" s="23"/>
      <c r="F65" s="23">
        <v>25</v>
      </c>
      <c r="G65" s="24">
        <v>35.200000000000003</v>
      </c>
      <c r="H65" s="24">
        <v>0</v>
      </c>
      <c r="I65" s="24">
        <v>15</v>
      </c>
      <c r="J65" s="26" t="s">
        <v>74</v>
      </c>
    </row>
    <row r="66" spans="1:10" ht="31.5" customHeight="1">
      <c r="A66" s="22" t="s">
        <v>75</v>
      </c>
      <c r="B66" s="23">
        <v>33</v>
      </c>
      <c r="C66" s="24">
        <v>26.4</v>
      </c>
      <c r="D66" s="23">
        <v>33</v>
      </c>
      <c r="E66" s="23"/>
      <c r="F66" s="23"/>
      <c r="G66" s="24">
        <v>26.4</v>
      </c>
      <c r="H66" s="24">
        <v>0</v>
      </c>
      <c r="I66" s="24">
        <v>0</v>
      </c>
      <c r="J66" s="26"/>
    </row>
    <row r="67" spans="1:10" ht="31.5" customHeight="1">
      <c r="A67" s="22" t="s">
        <v>76</v>
      </c>
      <c r="B67" s="23">
        <v>157</v>
      </c>
      <c r="C67" s="24">
        <v>109.36</v>
      </c>
      <c r="D67" s="23">
        <v>74</v>
      </c>
      <c r="E67" s="23">
        <v>3</v>
      </c>
      <c r="F67" s="23">
        <v>80</v>
      </c>
      <c r="G67" s="24">
        <v>59.2</v>
      </c>
      <c r="H67" s="24">
        <v>2.16</v>
      </c>
      <c r="I67" s="24">
        <v>48</v>
      </c>
      <c r="J67" s="26"/>
    </row>
    <row r="68" spans="1:10" ht="31.5" customHeight="1">
      <c r="A68" s="22" t="s">
        <v>77</v>
      </c>
      <c r="B68" s="23">
        <v>35</v>
      </c>
      <c r="C68" s="24">
        <v>25.8</v>
      </c>
      <c r="D68" s="23">
        <v>24</v>
      </c>
      <c r="E68" s="23"/>
      <c r="F68" s="23">
        <v>11</v>
      </c>
      <c r="G68" s="24">
        <v>19.2</v>
      </c>
      <c r="H68" s="24">
        <v>0</v>
      </c>
      <c r="I68" s="24">
        <v>6.6</v>
      </c>
      <c r="J68" s="26"/>
    </row>
    <row r="69" spans="1:10" ht="31.5" customHeight="1">
      <c r="A69" s="22" t="s">
        <v>78</v>
      </c>
      <c r="B69" s="23">
        <v>43</v>
      </c>
      <c r="C69" s="24">
        <v>30.6</v>
      </c>
      <c r="D69" s="23">
        <v>24</v>
      </c>
      <c r="E69" s="23"/>
      <c r="F69" s="23">
        <v>19</v>
      </c>
      <c r="G69" s="24">
        <v>19.2</v>
      </c>
      <c r="H69" s="24">
        <v>0</v>
      </c>
      <c r="I69" s="24">
        <v>11.4</v>
      </c>
      <c r="J69" s="26" t="s">
        <v>79</v>
      </c>
    </row>
    <row r="70" spans="1:10" ht="31.5" customHeight="1">
      <c r="A70" s="22" t="s">
        <v>80</v>
      </c>
      <c r="B70" s="23">
        <v>27</v>
      </c>
      <c r="C70" s="24">
        <v>20.399999999999999</v>
      </c>
      <c r="D70" s="23">
        <v>21</v>
      </c>
      <c r="E70" s="23"/>
      <c r="F70" s="23">
        <v>6</v>
      </c>
      <c r="G70" s="24">
        <v>16.8</v>
      </c>
      <c r="H70" s="24">
        <v>0</v>
      </c>
      <c r="I70" s="24">
        <v>3.6</v>
      </c>
      <c r="J70" s="26" t="s">
        <v>81</v>
      </c>
    </row>
    <row r="71" spans="1:10" ht="31.5" customHeight="1">
      <c r="A71" s="22" t="s">
        <v>82</v>
      </c>
      <c r="B71" s="23">
        <v>25</v>
      </c>
      <c r="C71" s="24">
        <v>16.559999999999999</v>
      </c>
      <c r="D71" s="23">
        <v>17</v>
      </c>
      <c r="E71" s="23"/>
      <c r="F71" s="23">
        <v>8</v>
      </c>
      <c r="G71" s="24">
        <v>12.24</v>
      </c>
      <c r="H71" s="24">
        <v>0</v>
      </c>
      <c r="I71" s="24">
        <v>4.32</v>
      </c>
      <c r="J71" s="26" t="s">
        <v>83</v>
      </c>
    </row>
    <row r="72" spans="1:10" ht="31.5" customHeight="1">
      <c r="A72" s="22" t="s">
        <v>84</v>
      </c>
      <c r="B72" s="23">
        <v>15</v>
      </c>
      <c r="C72" s="24">
        <v>9.7200000000000006</v>
      </c>
      <c r="D72" s="23">
        <v>9</v>
      </c>
      <c r="E72" s="23"/>
      <c r="F72" s="23">
        <v>6</v>
      </c>
      <c r="G72" s="24">
        <v>6.48</v>
      </c>
      <c r="H72" s="24">
        <v>0</v>
      </c>
      <c r="I72" s="24">
        <v>3.24</v>
      </c>
      <c r="J72" s="28" t="s">
        <v>85</v>
      </c>
    </row>
    <row r="73" spans="1:10" ht="31.5" customHeight="1">
      <c r="A73" s="22" t="s">
        <v>86</v>
      </c>
      <c r="B73" s="23">
        <v>11</v>
      </c>
      <c r="C73" s="24">
        <v>6.66</v>
      </c>
      <c r="D73" s="23"/>
      <c r="E73" s="23">
        <v>4</v>
      </c>
      <c r="F73" s="23">
        <v>7</v>
      </c>
      <c r="G73" s="24">
        <v>0</v>
      </c>
      <c r="H73" s="24">
        <v>2.88</v>
      </c>
      <c r="I73" s="24">
        <v>3.78</v>
      </c>
      <c r="J73" s="26" t="s">
        <v>87</v>
      </c>
    </row>
    <row r="74" spans="1:10" ht="31.5" customHeight="1">
      <c r="A74" s="22" t="s">
        <v>88</v>
      </c>
      <c r="B74" s="23">
        <v>57</v>
      </c>
      <c r="C74" s="24">
        <v>17.52</v>
      </c>
      <c r="D74" s="23"/>
      <c r="E74" s="23">
        <v>1</v>
      </c>
      <c r="F74" s="23">
        <v>56</v>
      </c>
      <c r="G74" s="24">
        <v>0</v>
      </c>
      <c r="H74" s="24">
        <v>0.72</v>
      </c>
      <c r="I74" s="24">
        <v>16.8</v>
      </c>
      <c r="J74" s="26" t="s">
        <v>89</v>
      </c>
    </row>
    <row r="75" spans="1:10" ht="31.5" customHeight="1">
      <c r="A75" s="22" t="s">
        <v>90</v>
      </c>
      <c r="B75" s="23">
        <v>69</v>
      </c>
      <c r="C75" s="24">
        <v>20.7</v>
      </c>
      <c r="D75" s="23"/>
      <c r="E75" s="23"/>
      <c r="F75" s="23">
        <v>69</v>
      </c>
      <c r="G75" s="24">
        <v>0</v>
      </c>
      <c r="H75" s="24">
        <v>0</v>
      </c>
      <c r="I75" s="24">
        <v>20.7</v>
      </c>
      <c r="J75" s="26" t="s">
        <v>89</v>
      </c>
    </row>
    <row r="76" spans="1:10" ht="31.5" customHeight="1">
      <c r="A76" s="22" t="s">
        <v>91</v>
      </c>
      <c r="B76" s="23">
        <v>16</v>
      </c>
      <c r="C76" s="24">
        <v>4.8</v>
      </c>
      <c r="D76" s="23"/>
      <c r="E76" s="23"/>
      <c r="F76" s="23">
        <v>16</v>
      </c>
      <c r="G76" s="24">
        <v>0</v>
      </c>
      <c r="H76" s="24">
        <v>0</v>
      </c>
      <c r="I76" s="24">
        <v>4.8</v>
      </c>
      <c r="J76" s="26" t="s">
        <v>89</v>
      </c>
    </row>
    <row r="77" spans="1:10" ht="31.5" customHeight="1">
      <c r="A77" s="22" t="s">
        <v>92</v>
      </c>
      <c r="B77" s="23">
        <v>47</v>
      </c>
      <c r="C77" s="24">
        <v>14.1</v>
      </c>
      <c r="D77" s="23"/>
      <c r="E77" s="23"/>
      <c r="F77" s="23">
        <v>47</v>
      </c>
      <c r="G77" s="24">
        <v>0</v>
      </c>
      <c r="H77" s="24">
        <v>0</v>
      </c>
      <c r="I77" s="24">
        <v>14.1</v>
      </c>
      <c r="J77" s="26" t="s">
        <v>89</v>
      </c>
    </row>
    <row r="78" spans="1:10" ht="31.5" customHeight="1">
      <c r="A78" s="17" t="s">
        <v>93</v>
      </c>
      <c r="B78" s="20">
        <v>359</v>
      </c>
      <c r="C78" s="21">
        <v>252.36</v>
      </c>
      <c r="D78" s="20">
        <v>184</v>
      </c>
      <c r="E78" s="20">
        <v>6</v>
      </c>
      <c r="F78" s="20">
        <v>169</v>
      </c>
      <c r="G78" s="21">
        <v>146.88</v>
      </c>
      <c r="H78" s="21">
        <v>4.32</v>
      </c>
      <c r="I78" s="21">
        <v>101.16</v>
      </c>
      <c r="J78" s="17"/>
    </row>
    <row r="79" spans="1:10" ht="31.5" customHeight="1">
      <c r="A79" s="22" t="s">
        <v>94</v>
      </c>
      <c r="B79" s="23">
        <v>87</v>
      </c>
      <c r="C79" s="24">
        <v>67.400000000000006</v>
      </c>
      <c r="D79" s="23">
        <v>76</v>
      </c>
      <c r="E79" s="23"/>
      <c r="F79" s="23">
        <v>11</v>
      </c>
      <c r="G79" s="24">
        <v>60.8</v>
      </c>
      <c r="H79" s="24">
        <v>0</v>
      </c>
      <c r="I79" s="24">
        <v>6.6</v>
      </c>
      <c r="J79" s="26"/>
    </row>
    <row r="80" spans="1:10" ht="31.5" customHeight="1">
      <c r="A80" s="22" t="s">
        <v>95</v>
      </c>
      <c r="B80" s="23">
        <v>230</v>
      </c>
      <c r="C80" s="24">
        <v>153.32</v>
      </c>
      <c r="D80" s="23">
        <v>73</v>
      </c>
      <c r="E80" s="23">
        <v>6</v>
      </c>
      <c r="F80" s="23">
        <v>151</v>
      </c>
      <c r="G80" s="24">
        <v>58.4</v>
      </c>
      <c r="H80" s="24">
        <v>4.32</v>
      </c>
      <c r="I80" s="24">
        <v>90.6</v>
      </c>
      <c r="J80" s="26" t="s">
        <v>96</v>
      </c>
    </row>
    <row r="81" spans="1:10" ht="31.5" customHeight="1">
      <c r="A81" s="22" t="s">
        <v>97</v>
      </c>
      <c r="B81" s="23">
        <v>34</v>
      </c>
      <c r="C81" s="24">
        <v>26.6</v>
      </c>
      <c r="D81" s="23">
        <v>31</v>
      </c>
      <c r="E81" s="23"/>
      <c r="F81" s="23">
        <v>3</v>
      </c>
      <c r="G81" s="24">
        <v>24.8</v>
      </c>
      <c r="H81" s="24">
        <v>0</v>
      </c>
      <c r="I81" s="24">
        <v>1.8</v>
      </c>
      <c r="J81" s="26"/>
    </row>
    <row r="82" spans="1:10" ht="31.5" customHeight="1">
      <c r="A82" s="22" t="s">
        <v>98</v>
      </c>
      <c r="B82" s="23">
        <v>8</v>
      </c>
      <c r="C82" s="24">
        <v>5.04</v>
      </c>
      <c r="D82" s="23">
        <v>4</v>
      </c>
      <c r="E82" s="23"/>
      <c r="F82" s="23">
        <v>4</v>
      </c>
      <c r="G82" s="24">
        <v>2.88</v>
      </c>
      <c r="H82" s="24">
        <v>0</v>
      </c>
      <c r="I82" s="24">
        <v>2.16</v>
      </c>
      <c r="J82" s="26"/>
    </row>
    <row r="83" spans="1:10" ht="31.5" customHeight="1">
      <c r="A83" s="17" t="s">
        <v>99</v>
      </c>
      <c r="B83" s="20">
        <v>7726</v>
      </c>
      <c r="C83" s="21">
        <v>5673.36</v>
      </c>
      <c r="D83" s="20">
        <v>5219</v>
      </c>
      <c r="E83" s="20">
        <v>37</v>
      </c>
      <c r="F83" s="20">
        <v>2470</v>
      </c>
      <c r="G83" s="21">
        <v>4165.68</v>
      </c>
      <c r="H83" s="21">
        <v>26.64</v>
      </c>
      <c r="I83" s="21">
        <v>1481.04</v>
      </c>
      <c r="J83" s="17"/>
    </row>
    <row r="84" spans="1:10" ht="31.5" customHeight="1">
      <c r="A84" s="22" t="s">
        <v>100</v>
      </c>
      <c r="B84" s="23">
        <v>185</v>
      </c>
      <c r="C84" s="24">
        <v>129.56</v>
      </c>
      <c r="D84" s="23">
        <v>91</v>
      </c>
      <c r="E84" s="23">
        <v>3</v>
      </c>
      <c r="F84" s="23">
        <v>91</v>
      </c>
      <c r="G84" s="24">
        <v>72.8</v>
      </c>
      <c r="H84" s="24">
        <v>2.16</v>
      </c>
      <c r="I84" s="24">
        <v>54.6</v>
      </c>
      <c r="J84" s="26"/>
    </row>
    <row r="85" spans="1:10" ht="31.5" customHeight="1">
      <c r="A85" s="22" t="s">
        <v>101</v>
      </c>
      <c r="B85" s="23">
        <v>73</v>
      </c>
      <c r="C85" s="24">
        <v>51.8</v>
      </c>
      <c r="D85" s="23">
        <v>40</v>
      </c>
      <c r="E85" s="23"/>
      <c r="F85" s="23">
        <v>33</v>
      </c>
      <c r="G85" s="24">
        <v>32</v>
      </c>
      <c r="H85" s="24">
        <v>0</v>
      </c>
      <c r="I85" s="24">
        <v>19.8</v>
      </c>
      <c r="J85" s="26"/>
    </row>
    <row r="86" spans="1:10" ht="31.5" customHeight="1">
      <c r="A86" s="22" t="s">
        <v>102</v>
      </c>
      <c r="B86" s="23">
        <v>126</v>
      </c>
      <c r="C86" s="24">
        <v>92.72</v>
      </c>
      <c r="D86" s="23">
        <v>85</v>
      </c>
      <c r="E86" s="23">
        <v>1</v>
      </c>
      <c r="F86" s="23">
        <v>40</v>
      </c>
      <c r="G86" s="24">
        <v>68</v>
      </c>
      <c r="H86" s="24">
        <v>0.72</v>
      </c>
      <c r="I86" s="24">
        <v>24</v>
      </c>
      <c r="J86" s="26"/>
    </row>
    <row r="87" spans="1:10" ht="31.5" customHeight="1">
      <c r="A87" s="22" t="s">
        <v>103</v>
      </c>
      <c r="B87" s="23">
        <v>185</v>
      </c>
      <c r="C87" s="24">
        <v>128.56</v>
      </c>
      <c r="D87" s="23">
        <v>86</v>
      </c>
      <c r="E87" s="23">
        <v>3</v>
      </c>
      <c r="F87" s="23">
        <v>96</v>
      </c>
      <c r="G87" s="24">
        <v>68.8</v>
      </c>
      <c r="H87" s="24">
        <v>2.16</v>
      </c>
      <c r="I87" s="24">
        <v>57.6</v>
      </c>
      <c r="J87" s="26"/>
    </row>
    <row r="88" spans="1:10" ht="31.5" customHeight="1">
      <c r="A88" s="22" t="s">
        <v>104</v>
      </c>
      <c r="B88" s="23">
        <v>336</v>
      </c>
      <c r="C88" s="24">
        <v>234.36</v>
      </c>
      <c r="D88" s="23">
        <v>162</v>
      </c>
      <c r="E88" s="23">
        <v>3</v>
      </c>
      <c r="F88" s="23">
        <v>171</v>
      </c>
      <c r="G88" s="24">
        <v>129.6</v>
      </c>
      <c r="H88" s="24">
        <v>2.16</v>
      </c>
      <c r="I88" s="24">
        <v>102.6</v>
      </c>
      <c r="J88" s="26"/>
    </row>
    <row r="89" spans="1:10" ht="31.5" customHeight="1">
      <c r="A89" s="22" t="s">
        <v>105</v>
      </c>
      <c r="B89" s="23">
        <v>228</v>
      </c>
      <c r="C89" s="24">
        <v>166.44</v>
      </c>
      <c r="D89" s="23">
        <v>147</v>
      </c>
      <c r="E89" s="23">
        <v>2</v>
      </c>
      <c r="F89" s="23">
        <v>79</v>
      </c>
      <c r="G89" s="24">
        <v>117.6</v>
      </c>
      <c r="H89" s="24">
        <v>1.44</v>
      </c>
      <c r="I89" s="24">
        <v>47.4</v>
      </c>
      <c r="J89" s="26"/>
    </row>
    <row r="90" spans="1:10" ht="31.5" customHeight="1">
      <c r="A90" s="22" t="s">
        <v>106</v>
      </c>
      <c r="B90" s="23">
        <v>307</v>
      </c>
      <c r="C90" s="24">
        <v>220.72</v>
      </c>
      <c r="D90" s="23">
        <v>182</v>
      </c>
      <c r="E90" s="23">
        <v>1</v>
      </c>
      <c r="F90" s="23">
        <v>124</v>
      </c>
      <c r="G90" s="24">
        <v>145.6</v>
      </c>
      <c r="H90" s="24">
        <v>0.72</v>
      </c>
      <c r="I90" s="24">
        <v>74.400000000000006</v>
      </c>
      <c r="J90" s="26"/>
    </row>
    <row r="91" spans="1:10" ht="31.5" customHeight="1">
      <c r="A91" s="22" t="s">
        <v>107</v>
      </c>
      <c r="B91" s="23">
        <v>66</v>
      </c>
      <c r="C91" s="24">
        <v>48.24</v>
      </c>
      <c r="D91" s="23">
        <v>42</v>
      </c>
      <c r="E91" s="23">
        <v>2</v>
      </c>
      <c r="F91" s="23">
        <v>22</v>
      </c>
      <c r="G91" s="24">
        <v>33.6</v>
      </c>
      <c r="H91" s="24">
        <v>1.44</v>
      </c>
      <c r="I91" s="24">
        <v>13.2</v>
      </c>
      <c r="J91" s="26"/>
    </row>
    <row r="92" spans="1:10" ht="31.5" customHeight="1">
      <c r="A92" s="22" t="s">
        <v>108</v>
      </c>
      <c r="B92" s="23">
        <v>71</v>
      </c>
      <c r="C92" s="24">
        <v>52.4</v>
      </c>
      <c r="D92" s="23">
        <v>49</v>
      </c>
      <c r="E92" s="23"/>
      <c r="F92" s="23">
        <v>22</v>
      </c>
      <c r="G92" s="24">
        <v>39.200000000000003</v>
      </c>
      <c r="H92" s="24">
        <v>0</v>
      </c>
      <c r="I92" s="24">
        <v>13.2</v>
      </c>
      <c r="J92" s="26"/>
    </row>
    <row r="93" spans="1:10" ht="31.5" customHeight="1">
      <c r="A93" s="22" t="s">
        <v>109</v>
      </c>
      <c r="B93" s="23">
        <v>27</v>
      </c>
      <c r="C93" s="24">
        <v>19.399999999999999</v>
      </c>
      <c r="D93" s="23">
        <v>16</v>
      </c>
      <c r="E93" s="23"/>
      <c r="F93" s="23">
        <v>11</v>
      </c>
      <c r="G93" s="24">
        <v>12.8</v>
      </c>
      <c r="H93" s="24">
        <v>0</v>
      </c>
      <c r="I93" s="24">
        <v>6.6</v>
      </c>
      <c r="J93" s="26"/>
    </row>
    <row r="94" spans="1:10" ht="31.5" customHeight="1">
      <c r="A94" s="22" t="s">
        <v>110</v>
      </c>
      <c r="B94" s="23">
        <v>113</v>
      </c>
      <c r="C94" s="24">
        <v>84.8</v>
      </c>
      <c r="D94" s="23">
        <v>85</v>
      </c>
      <c r="E94" s="23"/>
      <c r="F94" s="23">
        <v>28</v>
      </c>
      <c r="G94" s="24">
        <v>68</v>
      </c>
      <c r="H94" s="24">
        <v>0</v>
      </c>
      <c r="I94" s="24">
        <v>16.8</v>
      </c>
      <c r="J94" s="26"/>
    </row>
    <row r="95" spans="1:10" ht="31.5" customHeight="1">
      <c r="A95" s="22" t="s">
        <v>111</v>
      </c>
      <c r="B95" s="23">
        <v>46</v>
      </c>
      <c r="C95" s="24">
        <v>36</v>
      </c>
      <c r="D95" s="23">
        <v>42</v>
      </c>
      <c r="E95" s="23"/>
      <c r="F95" s="23">
        <v>4</v>
      </c>
      <c r="G95" s="24">
        <v>33.6</v>
      </c>
      <c r="H95" s="24">
        <v>0</v>
      </c>
      <c r="I95" s="24">
        <v>2.4</v>
      </c>
      <c r="J95" s="26"/>
    </row>
    <row r="96" spans="1:10" ht="31.5" customHeight="1">
      <c r="A96" s="22" t="s">
        <v>112</v>
      </c>
      <c r="B96" s="23">
        <v>194</v>
      </c>
      <c r="C96" s="24">
        <v>140</v>
      </c>
      <c r="D96" s="23">
        <v>118</v>
      </c>
      <c r="E96" s="23"/>
      <c r="F96" s="23">
        <v>76</v>
      </c>
      <c r="G96" s="24">
        <v>94.4</v>
      </c>
      <c r="H96" s="24">
        <v>0</v>
      </c>
      <c r="I96" s="24">
        <v>45.6</v>
      </c>
      <c r="J96" s="26"/>
    </row>
    <row r="97" spans="1:10" ht="31.5" customHeight="1">
      <c r="A97" s="22" t="s">
        <v>113</v>
      </c>
      <c r="B97" s="23">
        <v>136</v>
      </c>
      <c r="C97" s="24">
        <v>101.24</v>
      </c>
      <c r="D97" s="23">
        <v>97</v>
      </c>
      <c r="E97" s="23">
        <v>2</v>
      </c>
      <c r="F97" s="23">
        <v>37</v>
      </c>
      <c r="G97" s="24">
        <v>77.599999999999994</v>
      </c>
      <c r="H97" s="24">
        <v>1.44</v>
      </c>
      <c r="I97" s="24">
        <v>22.2</v>
      </c>
      <c r="J97" s="26"/>
    </row>
    <row r="98" spans="1:10" ht="31.5" customHeight="1">
      <c r="A98" s="22" t="s">
        <v>114</v>
      </c>
      <c r="B98" s="23">
        <v>30</v>
      </c>
      <c r="C98" s="24">
        <v>21.6</v>
      </c>
      <c r="D98" s="23">
        <v>18</v>
      </c>
      <c r="E98" s="23"/>
      <c r="F98" s="23">
        <v>12</v>
      </c>
      <c r="G98" s="24">
        <v>14.4</v>
      </c>
      <c r="H98" s="24">
        <v>0</v>
      </c>
      <c r="I98" s="24">
        <v>7.2</v>
      </c>
      <c r="J98" s="26"/>
    </row>
    <row r="99" spans="1:10" ht="31.5" customHeight="1">
      <c r="A99" s="22" t="s">
        <v>115</v>
      </c>
      <c r="B99" s="23">
        <v>75</v>
      </c>
      <c r="C99" s="24">
        <v>55.32</v>
      </c>
      <c r="D99" s="23">
        <v>51</v>
      </c>
      <c r="E99" s="23">
        <v>1</v>
      </c>
      <c r="F99" s="23">
        <v>23</v>
      </c>
      <c r="G99" s="24">
        <v>40.799999999999997</v>
      </c>
      <c r="H99" s="24">
        <v>0.72</v>
      </c>
      <c r="I99" s="24">
        <v>13.8</v>
      </c>
      <c r="J99" s="26"/>
    </row>
    <row r="100" spans="1:10" ht="31.5" customHeight="1">
      <c r="A100" s="22" t="s">
        <v>116</v>
      </c>
      <c r="B100" s="23">
        <v>42</v>
      </c>
      <c r="C100" s="24">
        <v>29.52</v>
      </c>
      <c r="D100" s="23">
        <v>21</v>
      </c>
      <c r="E100" s="23">
        <v>1</v>
      </c>
      <c r="F100" s="23">
        <v>20</v>
      </c>
      <c r="G100" s="24">
        <v>16.8</v>
      </c>
      <c r="H100" s="24">
        <v>0.72</v>
      </c>
      <c r="I100" s="24">
        <v>12</v>
      </c>
      <c r="J100" s="26"/>
    </row>
    <row r="101" spans="1:10" ht="31.5" customHeight="1">
      <c r="A101" s="22" t="s">
        <v>117</v>
      </c>
      <c r="B101" s="23">
        <v>44</v>
      </c>
      <c r="C101" s="24">
        <v>30.8</v>
      </c>
      <c r="D101" s="23">
        <v>22</v>
      </c>
      <c r="E101" s="23"/>
      <c r="F101" s="23">
        <v>22</v>
      </c>
      <c r="G101" s="24">
        <v>17.600000000000001</v>
      </c>
      <c r="H101" s="24">
        <v>0</v>
      </c>
      <c r="I101" s="24">
        <v>13.2</v>
      </c>
      <c r="J101" s="26"/>
    </row>
    <row r="102" spans="1:10" ht="31.5" customHeight="1">
      <c r="A102" s="22" t="s">
        <v>118</v>
      </c>
      <c r="B102" s="23">
        <v>208</v>
      </c>
      <c r="C102" s="24">
        <v>154.63999999999999</v>
      </c>
      <c r="D102" s="23">
        <v>148</v>
      </c>
      <c r="E102" s="23">
        <v>2</v>
      </c>
      <c r="F102" s="23">
        <v>58</v>
      </c>
      <c r="G102" s="24">
        <v>118.4</v>
      </c>
      <c r="H102" s="24">
        <v>1.44</v>
      </c>
      <c r="I102" s="24">
        <v>34.799999999999997</v>
      </c>
      <c r="J102" s="26"/>
    </row>
    <row r="103" spans="1:10" ht="31.5" customHeight="1">
      <c r="A103" s="22" t="s">
        <v>119</v>
      </c>
      <c r="B103" s="23">
        <v>119</v>
      </c>
      <c r="C103" s="24">
        <v>83.52</v>
      </c>
      <c r="D103" s="23">
        <v>60</v>
      </c>
      <c r="E103" s="23">
        <v>1</v>
      </c>
      <c r="F103" s="23">
        <v>58</v>
      </c>
      <c r="G103" s="24">
        <v>48</v>
      </c>
      <c r="H103" s="24">
        <v>0.72</v>
      </c>
      <c r="I103" s="24">
        <v>34.799999999999997</v>
      </c>
      <c r="J103" s="26"/>
    </row>
    <row r="104" spans="1:10" ht="31.5" customHeight="1">
      <c r="A104" s="22" t="s">
        <v>120</v>
      </c>
      <c r="B104" s="23">
        <v>248</v>
      </c>
      <c r="C104" s="24">
        <v>189.92</v>
      </c>
      <c r="D104" s="23">
        <v>205</v>
      </c>
      <c r="E104" s="23">
        <v>1</v>
      </c>
      <c r="F104" s="23">
        <v>42</v>
      </c>
      <c r="G104" s="24">
        <v>164</v>
      </c>
      <c r="H104" s="24">
        <v>0.72</v>
      </c>
      <c r="I104" s="24">
        <v>25.2</v>
      </c>
      <c r="J104" s="26"/>
    </row>
    <row r="105" spans="1:10" ht="31.5" customHeight="1">
      <c r="A105" s="22" t="s">
        <v>121</v>
      </c>
      <c r="B105" s="23">
        <v>264</v>
      </c>
      <c r="C105" s="24">
        <v>185.8</v>
      </c>
      <c r="D105" s="23">
        <v>137</v>
      </c>
      <c r="E105" s="23"/>
      <c r="F105" s="23">
        <v>127</v>
      </c>
      <c r="G105" s="24">
        <v>109.6</v>
      </c>
      <c r="H105" s="24">
        <v>0</v>
      </c>
      <c r="I105" s="24">
        <v>76.2</v>
      </c>
      <c r="J105" s="26"/>
    </row>
    <row r="106" spans="1:10" ht="31.5" customHeight="1">
      <c r="A106" s="22" t="s">
        <v>122</v>
      </c>
      <c r="B106" s="23">
        <v>16</v>
      </c>
      <c r="C106" s="24">
        <v>12.4</v>
      </c>
      <c r="D106" s="23">
        <v>14</v>
      </c>
      <c r="E106" s="23"/>
      <c r="F106" s="23">
        <v>2</v>
      </c>
      <c r="G106" s="24">
        <v>11.2</v>
      </c>
      <c r="H106" s="24">
        <v>0</v>
      </c>
      <c r="I106" s="24">
        <v>1.2</v>
      </c>
      <c r="J106" s="26"/>
    </row>
    <row r="107" spans="1:10" ht="31.5" customHeight="1">
      <c r="A107" s="22" t="s">
        <v>123</v>
      </c>
      <c r="B107" s="23">
        <v>21</v>
      </c>
      <c r="C107" s="24">
        <v>15.2</v>
      </c>
      <c r="D107" s="23">
        <v>13</v>
      </c>
      <c r="E107" s="23"/>
      <c r="F107" s="23">
        <v>8</v>
      </c>
      <c r="G107" s="24">
        <v>10.4</v>
      </c>
      <c r="H107" s="24">
        <v>0</v>
      </c>
      <c r="I107" s="24">
        <v>4.8</v>
      </c>
      <c r="J107" s="26"/>
    </row>
    <row r="108" spans="1:10" ht="31.5" customHeight="1">
      <c r="A108" s="22" t="s">
        <v>124</v>
      </c>
      <c r="B108" s="23">
        <v>12</v>
      </c>
      <c r="C108" s="24">
        <v>8.6</v>
      </c>
      <c r="D108" s="23">
        <v>7</v>
      </c>
      <c r="E108" s="23"/>
      <c r="F108" s="23">
        <v>5</v>
      </c>
      <c r="G108" s="24">
        <v>5.6</v>
      </c>
      <c r="H108" s="24">
        <v>0</v>
      </c>
      <c r="I108" s="24">
        <v>3</v>
      </c>
      <c r="J108" s="26"/>
    </row>
    <row r="109" spans="1:10" ht="31.5" customHeight="1">
      <c r="A109" s="22" t="s">
        <v>125</v>
      </c>
      <c r="B109" s="23">
        <v>33</v>
      </c>
      <c r="C109" s="24">
        <v>23.72</v>
      </c>
      <c r="D109" s="23">
        <v>19</v>
      </c>
      <c r="E109" s="23">
        <v>1</v>
      </c>
      <c r="F109" s="23">
        <v>13</v>
      </c>
      <c r="G109" s="24">
        <v>15.2</v>
      </c>
      <c r="H109" s="24">
        <v>0.72</v>
      </c>
      <c r="I109" s="24">
        <v>7.8</v>
      </c>
      <c r="J109" s="26"/>
    </row>
    <row r="110" spans="1:10" ht="31.5" customHeight="1">
      <c r="A110" s="22" t="s">
        <v>126</v>
      </c>
      <c r="B110" s="23">
        <v>46</v>
      </c>
      <c r="C110" s="24">
        <v>33.200000000000003</v>
      </c>
      <c r="D110" s="23">
        <v>28</v>
      </c>
      <c r="E110" s="23"/>
      <c r="F110" s="23">
        <v>18</v>
      </c>
      <c r="G110" s="24">
        <v>22.4</v>
      </c>
      <c r="H110" s="24">
        <v>0</v>
      </c>
      <c r="I110" s="24">
        <v>10.8</v>
      </c>
      <c r="J110" s="26"/>
    </row>
    <row r="111" spans="1:10" ht="31.5" customHeight="1">
      <c r="A111" s="22" t="s">
        <v>127</v>
      </c>
      <c r="B111" s="23">
        <v>13</v>
      </c>
      <c r="C111" s="24">
        <v>10.4</v>
      </c>
      <c r="D111" s="23">
        <v>13</v>
      </c>
      <c r="E111" s="23"/>
      <c r="F111" s="23"/>
      <c r="G111" s="24">
        <v>10.4</v>
      </c>
      <c r="H111" s="24">
        <v>0</v>
      </c>
      <c r="I111" s="24">
        <v>0</v>
      </c>
      <c r="J111" s="26"/>
    </row>
    <row r="112" spans="1:10" ht="31.5" customHeight="1">
      <c r="A112" s="22" t="s">
        <v>128</v>
      </c>
      <c r="B112" s="23">
        <v>35</v>
      </c>
      <c r="C112" s="24">
        <v>25</v>
      </c>
      <c r="D112" s="23">
        <v>20</v>
      </c>
      <c r="E112" s="23"/>
      <c r="F112" s="23">
        <v>15</v>
      </c>
      <c r="G112" s="24">
        <v>16</v>
      </c>
      <c r="H112" s="24">
        <v>0</v>
      </c>
      <c r="I112" s="24">
        <v>9</v>
      </c>
      <c r="J112" s="26"/>
    </row>
    <row r="113" spans="1:10" ht="31.5" customHeight="1">
      <c r="A113" s="22" t="s">
        <v>129</v>
      </c>
      <c r="B113" s="23">
        <v>15</v>
      </c>
      <c r="C113" s="24">
        <v>11.2</v>
      </c>
      <c r="D113" s="23">
        <v>11</v>
      </c>
      <c r="E113" s="23"/>
      <c r="F113" s="23">
        <v>4</v>
      </c>
      <c r="G113" s="24">
        <v>8.8000000000000007</v>
      </c>
      <c r="H113" s="24">
        <v>0</v>
      </c>
      <c r="I113" s="24">
        <v>2.4</v>
      </c>
      <c r="J113" s="26"/>
    </row>
    <row r="114" spans="1:10" ht="31.5" customHeight="1">
      <c r="A114" s="22" t="s">
        <v>130</v>
      </c>
      <c r="B114" s="23">
        <v>9</v>
      </c>
      <c r="C114" s="24">
        <v>7.2</v>
      </c>
      <c r="D114" s="23">
        <v>9</v>
      </c>
      <c r="E114" s="23"/>
      <c r="F114" s="23"/>
      <c r="G114" s="24">
        <v>7.2</v>
      </c>
      <c r="H114" s="24">
        <v>0</v>
      </c>
      <c r="I114" s="24">
        <v>0</v>
      </c>
      <c r="J114" s="26"/>
    </row>
    <row r="115" spans="1:10" ht="31.5" customHeight="1">
      <c r="A115" s="22" t="s">
        <v>131</v>
      </c>
      <c r="B115" s="23">
        <v>53</v>
      </c>
      <c r="C115" s="24">
        <v>38.4</v>
      </c>
      <c r="D115" s="23">
        <v>33</v>
      </c>
      <c r="E115" s="23"/>
      <c r="F115" s="23">
        <v>20</v>
      </c>
      <c r="G115" s="24">
        <v>26.4</v>
      </c>
      <c r="H115" s="24">
        <v>0</v>
      </c>
      <c r="I115" s="24">
        <v>12</v>
      </c>
      <c r="J115" s="26"/>
    </row>
    <row r="116" spans="1:10" ht="31.5" customHeight="1">
      <c r="A116" s="22" t="s">
        <v>132</v>
      </c>
      <c r="B116" s="23">
        <v>23</v>
      </c>
      <c r="C116" s="24">
        <v>16.8</v>
      </c>
      <c r="D116" s="23">
        <v>15</v>
      </c>
      <c r="E116" s="23"/>
      <c r="F116" s="23">
        <v>8</v>
      </c>
      <c r="G116" s="24">
        <v>12</v>
      </c>
      <c r="H116" s="24">
        <v>0</v>
      </c>
      <c r="I116" s="24">
        <v>4.8</v>
      </c>
      <c r="J116" s="26"/>
    </row>
    <row r="117" spans="1:10" ht="31.5" customHeight="1">
      <c r="A117" s="22" t="s">
        <v>133</v>
      </c>
      <c r="B117" s="23">
        <v>1130</v>
      </c>
      <c r="C117" s="24">
        <v>843.24</v>
      </c>
      <c r="D117" s="23">
        <v>822</v>
      </c>
      <c r="E117" s="23">
        <v>7</v>
      </c>
      <c r="F117" s="23">
        <v>301</v>
      </c>
      <c r="G117" s="24">
        <v>657.6</v>
      </c>
      <c r="H117" s="24">
        <v>5.04</v>
      </c>
      <c r="I117" s="24">
        <v>180.6</v>
      </c>
      <c r="J117" s="26"/>
    </row>
    <row r="118" spans="1:10" ht="31.5" customHeight="1">
      <c r="A118" s="22" t="s">
        <v>134</v>
      </c>
      <c r="B118" s="23">
        <v>688</v>
      </c>
      <c r="C118" s="24">
        <v>518.20000000000005</v>
      </c>
      <c r="D118" s="23">
        <v>527</v>
      </c>
      <c r="E118" s="23"/>
      <c r="F118" s="23">
        <v>161</v>
      </c>
      <c r="G118" s="24">
        <v>421.6</v>
      </c>
      <c r="H118" s="24">
        <v>0</v>
      </c>
      <c r="I118" s="24">
        <v>96.6</v>
      </c>
      <c r="J118" s="26"/>
    </row>
    <row r="119" spans="1:10" ht="31.5" customHeight="1">
      <c r="A119" s="22" t="s">
        <v>135</v>
      </c>
      <c r="B119" s="23">
        <v>262</v>
      </c>
      <c r="C119" s="24">
        <v>194.8</v>
      </c>
      <c r="D119" s="23">
        <v>188</v>
      </c>
      <c r="E119" s="23"/>
      <c r="F119" s="23">
        <v>74</v>
      </c>
      <c r="G119" s="24">
        <v>150.4</v>
      </c>
      <c r="H119" s="24">
        <v>0</v>
      </c>
      <c r="I119" s="24">
        <v>44.4</v>
      </c>
      <c r="J119" s="26"/>
    </row>
    <row r="120" spans="1:10" ht="31.5" customHeight="1">
      <c r="A120" s="22" t="s">
        <v>136</v>
      </c>
      <c r="B120" s="23">
        <v>174</v>
      </c>
      <c r="C120" s="24">
        <v>136</v>
      </c>
      <c r="D120" s="23">
        <v>158</v>
      </c>
      <c r="E120" s="23"/>
      <c r="F120" s="23">
        <v>16</v>
      </c>
      <c r="G120" s="24">
        <v>126.4</v>
      </c>
      <c r="H120" s="24">
        <v>0</v>
      </c>
      <c r="I120" s="24">
        <v>9.6</v>
      </c>
      <c r="J120" s="26"/>
    </row>
    <row r="121" spans="1:10" ht="31.5" customHeight="1">
      <c r="A121" s="22" t="s">
        <v>137</v>
      </c>
      <c r="B121" s="23">
        <v>512</v>
      </c>
      <c r="C121" s="24">
        <v>383.8</v>
      </c>
      <c r="D121" s="23">
        <v>383</v>
      </c>
      <c r="E121" s="23"/>
      <c r="F121" s="23">
        <v>129</v>
      </c>
      <c r="G121" s="24">
        <v>306.39999999999998</v>
      </c>
      <c r="H121" s="24">
        <v>0</v>
      </c>
      <c r="I121" s="24">
        <v>77.400000000000006</v>
      </c>
      <c r="J121" s="26"/>
    </row>
    <row r="122" spans="1:10" ht="31.5" customHeight="1">
      <c r="A122" s="22" t="s">
        <v>138</v>
      </c>
      <c r="B122" s="23">
        <v>158</v>
      </c>
      <c r="C122" s="24">
        <v>110.96</v>
      </c>
      <c r="D122" s="23">
        <v>79</v>
      </c>
      <c r="E122" s="23">
        <v>3</v>
      </c>
      <c r="F122" s="23">
        <v>76</v>
      </c>
      <c r="G122" s="24">
        <v>63.2</v>
      </c>
      <c r="H122" s="24">
        <v>2.16</v>
      </c>
      <c r="I122" s="24">
        <v>45.6</v>
      </c>
      <c r="J122" s="26"/>
    </row>
    <row r="123" spans="1:10" ht="31.5" customHeight="1">
      <c r="A123" s="22" t="s">
        <v>139</v>
      </c>
      <c r="B123" s="23">
        <v>12</v>
      </c>
      <c r="C123" s="24">
        <v>9.6</v>
      </c>
      <c r="D123" s="23">
        <v>12</v>
      </c>
      <c r="E123" s="23"/>
      <c r="F123" s="23"/>
      <c r="G123" s="24">
        <v>9.6</v>
      </c>
      <c r="H123" s="24">
        <v>0</v>
      </c>
      <c r="I123" s="24">
        <v>0</v>
      </c>
      <c r="J123" s="26"/>
    </row>
    <row r="124" spans="1:10" ht="31.5" customHeight="1">
      <c r="A124" s="22" t="s">
        <v>140</v>
      </c>
      <c r="B124" s="23">
        <v>160</v>
      </c>
      <c r="C124" s="24">
        <v>120.4</v>
      </c>
      <c r="D124" s="23">
        <v>122</v>
      </c>
      <c r="E124" s="23"/>
      <c r="F124" s="23">
        <v>38</v>
      </c>
      <c r="G124" s="24">
        <v>97.6</v>
      </c>
      <c r="H124" s="24">
        <v>0</v>
      </c>
      <c r="I124" s="24">
        <v>22.8</v>
      </c>
      <c r="J124" s="26"/>
    </row>
    <row r="125" spans="1:10" ht="31.5" customHeight="1">
      <c r="A125" s="22" t="s">
        <v>141</v>
      </c>
      <c r="B125" s="23">
        <v>75</v>
      </c>
      <c r="C125" s="24">
        <v>55.8</v>
      </c>
      <c r="D125" s="23">
        <v>54</v>
      </c>
      <c r="E125" s="23"/>
      <c r="F125" s="23">
        <v>21</v>
      </c>
      <c r="G125" s="24">
        <v>43.2</v>
      </c>
      <c r="H125" s="24">
        <v>0</v>
      </c>
      <c r="I125" s="24">
        <v>12.6</v>
      </c>
      <c r="J125" s="26"/>
    </row>
    <row r="126" spans="1:10" ht="31.5" customHeight="1">
      <c r="A126" s="22" t="s">
        <v>142</v>
      </c>
      <c r="B126" s="23">
        <v>33</v>
      </c>
      <c r="C126" s="24">
        <v>25.2</v>
      </c>
      <c r="D126" s="23">
        <v>27</v>
      </c>
      <c r="E126" s="23"/>
      <c r="F126" s="23">
        <v>6</v>
      </c>
      <c r="G126" s="24">
        <v>21.6</v>
      </c>
      <c r="H126" s="24">
        <v>0</v>
      </c>
      <c r="I126" s="24">
        <v>3.6</v>
      </c>
      <c r="J126" s="26"/>
    </row>
    <row r="127" spans="1:10" ht="31.5" customHeight="1">
      <c r="A127" s="22" t="s">
        <v>143</v>
      </c>
      <c r="B127" s="23">
        <v>83</v>
      </c>
      <c r="C127" s="24">
        <v>62.2</v>
      </c>
      <c r="D127" s="23">
        <v>62</v>
      </c>
      <c r="E127" s="23"/>
      <c r="F127" s="23">
        <v>21</v>
      </c>
      <c r="G127" s="24">
        <v>49.6</v>
      </c>
      <c r="H127" s="24">
        <v>0</v>
      </c>
      <c r="I127" s="24">
        <v>12.6</v>
      </c>
      <c r="J127" s="26"/>
    </row>
    <row r="128" spans="1:10" ht="31.5" customHeight="1">
      <c r="A128" s="22" t="s">
        <v>144</v>
      </c>
      <c r="B128" s="23">
        <v>65</v>
      </c>
      <c r="C128" s="24">
        <v>47.2</v>
      </c>
      <c r="D128" s="23">
        <v>41</v>
      </c>
      <c r="E128" s="23"/>
      <c r="F128" s="23">
        <v>24</v>
      </c>
      <c r="G128" s="24">
        <v>32.799999999999997</v>
      </c>
      <c r="H128" s="24">
        <v>0</v>
      </c>
      <c r="I128" s="24">
        <v>14.4</v>
      </c>
      <c r="J128" s="26"/>
    </row>
    <row r="129" spans="1:10" ht="31.5" customHeight="1">
      <c r="A129" s="22" t="s">
        <v>145</v>
      </c>
      <c r="B129" s="23">
        <v>194</v>
      </c>
      <c r="C129" s="24">
        <v>141.12</v>
      </c>
      <c r="D129" s="23">
        <v>123</v>
      </c>
      <c r="E129" s="23">
        <v>1</v>
      </c>
      <c r="F129" s="23">
        <v>70</v>
      </c>
      <c r="G129" s="24">
        <v>98.4</v>
      </c>
      <c r="H129" s="24">
        <v>0.72</v>
      </c>
      <c r="I129" s="24">
        <v>42</v>
      </c>
      <c r="J129" s="26"/>
    </row>
    <row r="130" spans="1:10" ht="31.5" customHeight="1">
      <c r="A130" s="22" t="s">
        <v>146</v>
      </c>
      <c r="B130" s="23">
        <v>28</v>
      </c>
      <c r="C130" s="24">
        <v>19.8</v>
      </c>
      <c r="D130" s="23">
        <v>15</v>
      </c>
      <c r="E130" s="23"/>
      <c r="F130" s="23">
        <v>13</v>
      </c>
      <c r="G130" s="24">
        <v>12</v>
      </c>
      <c r="H130" s="24">
        <v>0</v>
      </c>
      <c r="I130" s="24">
        <v>7.8</v>
      </c>
      <c r="J130" s="26"/>
    </row>
    <row r="131" spans="1:10" ht="31.5" customHeight="1">
      <c r="A131" s="22" t="s">
        <v>147</v>
      </c>
      <c r="B131" s="23">
        <v>35</v>
      </c>
      <c r="C131" s="24">
        <v>26</v>
      </c>
      <c r="D131" s="23">
        <v>25</v>
      </c>
      <c r="E131" s="23"/>
      <c r="F131" s="23">
        <v>10</v>
      </c>
      <c r="G131" s="24">
        <v>20</v>
      </c>
      <c r="H131" s="24">
        <v>0</v>
      </c>
      <c r="I131" s="24">
        <v>6</v>
      </c>
      <c r="J131" s="26"/>
    </row>
    <row r="132" spans="1:10" ht="31.5" customHeight="1">
      <c r="A132" s="22" t="s">
        <v>148</v>
      </c>
      <c r="B132" s="23">
        <v>10</v>
      </c>
      <c r="C132" s="24">
        <v>7.8</v>
      </c>
      <c r="D132" s="23">
        <v>9</v>
      </c>
      <c r="E132" s="23"/>
      <c r="F132" s="23">
        <v>1</v>
      </c>
      <c r="G132" s="24">
        <v>7.2</v>
      </c>
      <c r="H132" s="24">
        <v>0</v>
      </c>
      <c r="I132" s="24">
        <v>0.6</v>
      </c>
      <c r="J132" s="26"/>
    </row>
    <row r="133" spans="1:10" ht="31.5" customHeight="1">
      <c r="A133" s="22" t="s">
        <v>149</v>
      </c>
      <c r="B133" s="23">
        <v>38</v>
      </c>
      <c r="C133" s="24">
        <v>29.6</v>
      </c>
      <c r="D133" s="23">
        <v>34</v>
      </c>
      <c r="E133" s="23"/>
      <c r="F133" s="23">
        <v>4</v>
      </c>
      <c r="G133" s="24">
        <v>27.2</v>
      </c>
      <c r="H133" s="24">
        <v>0</v>
      </c>
      <c r="I133" s="24">
        <v>2.4</v>
      </c>
      <c r="J133" s="26"/>
    </row>
    <row r="134" spans="1:10" ht="31.5" customHeight="1">
      <c r="A134" s="22" t="s">
        <v>150</v>
      </c>
      <c r="B134" s="23">
        <v>15</v>
      </c>
      <c r="C134" s="24">
        <v>12</v>
      </c>
      <c r="D134" s="23">
        <v>15</v>
      </c>
      <c r="E134" s="23"/>
      <c r="F134" s="23"/>
      <c r="G134" s="24">
        <v>12</v>
      </c>
      <c r="H134" s="24">
        <v>0</v>
      </c>
      <c r="I134" s="24">
        <v>0</v>
      </c>
      <c r="J134" s="26"/>
    </row>
    <row r="135" spans="1:10" ht="31.5" customHeight="1">
      <c r="A135" s="22" t="s">
        <v>151</v>
      </c>
      <c r="B135" s="23">
        <v>40</v>
      </c>
      <c r="C135" s="24">
        <v>28.2</v>
      </c>
      <c r="D135" s="23">
        <v>21</v>
      </c>
      <c r="E135" s="23"/>
      <c r="F135" s="23">
        <v>19</v>
      </c>
      <c r="G135" s="24">
        <v>16.8</v>
      </c>
      <c r="H135" s="24">
        <v>0</v>
      </c>
      <c r="I135" s="24">
        <v>11.4</v>
      </c>
      <c r="J135" s="26"/>
    </row>
    <row r="136" spans="1:10" ht="31.5" customHeight="1">
      <c r="A136" s="26" t="s">
        <v>152</v>
      </c>
      <c r="B136" s="23">
        <v>263</v>
      </c>
      <c r="C136" s="24">
        <v>190.84</v>
      </c>
      <c r="D136" s="25">
        <v>164</v>
      </c>
      <c r="E136" s="25">
        <v>2</v>
      </c>
      <c r="F136" s="25">
        <v>97</v>
      </c>
      <c r="G136" s="24">
        <v>131.19999999999999</v>
      </c>
      <c r="H136" s="24">
        <v>1.44</v>
      </c>
      <c r="I136" s="24">
        <v>58.2</v>
      </c>
      <c r="J136" s="26"/>
    </row>
    <row r="137" spans="1:10" ht="31.5" customHeight="1">
      <c r="A137" s="26" t="s">
        <v>153</v>
      </c>
      <c r="B137" s="23">
        <v>196</v>
      </c>
      <c r="C137" s="24">
        <v>140.19999999999999</v>
      </c>
      <c r="D137" s="25">
        <v>113</v>
      </c>
      <c r="E137" s="25"/>
      <c r="F137" s="25">
        <v>83</v>
      </c>
      <c r="G137" s="24">
        <v>90.4</v>
      </c>
      <c r="H137" s="24">
        <v>0</v>
      </c>
      <c r="I137" s="24">
        <v>49.8</v>
      </c>
      <c r="J137" s="26"/>
    </row>
    <row r="138" spans="1:10" ht="31.5" customHeight="1">
      <c r="A138" s="26" t="s">
        <v>154</v>
      </c>
      <c r="B138" s="23">
        <v>21</v>
      </c>
      <c r="C138" s="24">
        <v>16.600000000000001</v>
      </c>
      <c r="D138" s="25">
        <v>20</v>
      </c>
      <c r="E138" s="25"/>
      <c r="F138" s="25">
        <v>1</v>
      </c>
      <c r="G138" s="24">
        <v>16</v>
      </c>
      <c r="H138" s="24">
        <v>0</v>
      </c>
      <c r="I138" s="24">
        <v>0.6</v>
      </c>
      <c r="J138" s="26"/>
    </row>
    <row r="139" spans="1:10" ht="31.5" customHeight="1">
      <c r="A139" s="22" t="s">
        <v>155</v>
      </c>
      <c r="B139" s="23">
        <v>26</v>
      </c>
      <c r="C139" s="24">
        <v>18.36</v>
      </c>
      <c r="D139" s="23">
        <v>24</v>
      </c>
      <c r="E139" s="23"/>
      <c r="F139" s="23">
        <v>2</v>
      </c>
      <c r="G139" s="24">
        <v>17.28</v>
      </c>
      <c r="H139" s="24">
        <v>0</v>
      </c>
      <c r="I139" s="24">
        <v>1.08</v>
      </c>
      <c r="J139" s="26"/>
    </row>
    <row r="140" spans="1:10" ht="31.5" customHeight="1">
      <c r="A140" s="22" t="s">
        <v>156</v>
      </c>
      <c r="B140" s="23">
        <v>52</v>
      </c>
      <c r="C140" s="24">
        <v>36.54</v>
      </c>
      <c r="D140" s="23">
        <v>47</v>
      </c>
      <c r="E140" s="23"/>
      <c r="F140" s="23">
        <v>5</v>
      </c>
      <c r="G140" s="24">
        <v>33.840000000000003</v>
      </c>
      <c r="H140" s="24">
        <v>0</v>
      </c>
      <c r="I140" s="24">
        <v>2.7</v>
      </c>
      <c r="J140" s="26"/>
    </row>
    <row r="141" spans="1:10" ht="31.5" customHeight="1">
      <c r="A141" s="22" t="s">
        <v>157</v>
      </c>
      <c r="B141" s="23">
        <v>40</v>
      </c>
      <c r="C141" s="24">
        <v>27.18</v>
      </c>
      <c r="D141" s="23">
        <v>31</v>
      </c>
      <c r="E141" s="23"/>
      <c r="F141" s="23">
        <v>9</v>
      </c>
      <c r="G141" s="24">
        <v>22.32</v>
      </c>
      <c r="H141" s="24">
        <v>0</v>
      </c>
      <c r="I141" s="24">
        <v>4.8600000000000003</v>
      </c>
      <c r="J141" s="26"/>
    </row>
    <row r="142" spans="1:10" ht="31.5" customHeight="1">
      <c r="A142" s="22" t="s">
        <v>158</v>
      </c>
      <c r="B142" s="23">
        <v>17</v>
      </c>
      <c r="C142" s="24">
        <v>12.24</v>
      </c>
      <c r="D142" s="23">
        <v>17</v>
      </c>
      <c r="E142" s="23"/>
      <c r="F142" s="23"/>
      <c r="G142" s="24">
        <v>12.24</v>
      </c>
      <c r="H142" s="24">
        <v>0</v>
      </c>
      <c r="I142" s="24">
        <v>0</v>
      </c>
      <c r="J142" s="26"/>
    </row>
    <row r="143" spans="1:10" ht="31.5" customHeight="1">
      <c r="A143" s="17" t="s">
        <v>159</v>
      </c>
      <c r="B143" s="20">
        <v>422</v>
      </c>
      <c r="C143" s="21">
        <v>283.12</v>
      </c>
      <c r="D143" s="20">
        <v>147</v>
      </c>
      <c r="E143" s="20">
        <v>13</v>
      </c>
      <c r="F143" s="20">
        <v>262</v>
      </c>
      <c r="G143" s="21">
        <v>116.56</v>
      </c>
      <c r="H143" s="21">
        <v>9.36</v>
      </c>
      <c r="I143" s="21">
        <v>157.19999999999999</v>
      </c>
      <c r="J143" s="17"/>
    </row>
    <row r="144" spans="1:10" ht="31.5" customHeight="1">
      <c r="A144" s="22" t="s">
        <v>160</v>
      </c>
      <c r="B144" s="23">
        <v>371</v>
      </c>
      <c r="C144" s="24">
        <v>244.36</v>
      </c>
      <c r="D144" s="23">
        <v>101</v>
      </c>
      <c r="E144" s="23">
        <v>13</v>
      </c>
      <c r="F144" s="23">
        <v>257</v>
      </c>
      <c r="G144" s="24">
        <v>80.8</v>
      </c>
      <c r="H144" s="24">
        <v>9.36</v>
      </c>
      <c r="I144" s="24">
        <v>154.19999999999999</v>
      </c>
      <c r="J144" s="26"/>
    </row>
    <row r="145" spans="1:10" ht="31.5" customHeight="1">
      <c r="A145" s="22" t="s">
        <v>161</v>
      </c>
      <c r="B145" s="23">
        <v>18</v>
      </c>
      <c r="C145" s="24">
        <v>14.4</v>
      </c>
      <c r="D145" s="23">
        <v>18</v>
      </c>
      <c r="E145" s="23"/>
      <c r="F145" s="23"/>
      <c r="G145" s="24">
        <v>14.4</v>
      </c>
      <c r="H145" s="24">
        <v>0</v>
      </c>
      <c r="I145" s="24">
        <v>0</v>
      </c>
      <c r="J145" s="26"/>
    </row>
    <row r="146" spans="1:10" ht="31.5" customHeight="1">
      <c r="A146" s="22" t="s">
        <v>162</v>
      </c>
      <c r="B146" s="23">
        <v>20</v>
      </c>
      <c r="C146" s="24">
        <v>15</v>
      </c>
      <c r="D146" s="23">
        <v>15</v>
      </c>
      <c r="E146" s="23"/>
      <c r="F146" s="23">
        <v>5</v>
      </c>
      <c r="G146" s="24">
        <v>12</v>
      </c>
      <c r="H146" s="24">
        <v>0</v>
      </c>
      <c r="I146" s="24">
        <v>3</v>
      </c>
      <c r="J146" s="26"/>
    </row>
    <row r="147" spans="1:10" ht="31.5" customHeight="1">
      <c r="A147" s="22" t="s">
        <v>163</v>
      </c>
      <c r="B147" s="23">
        <v>13</v>
      </c>
      <c r="C147" s="24">
        <v>9.36</v>
      </c>
      <c r="D147" s="23">
        <v>13</v>
      </c>
      <c r="E147" s="23"/>
      <c r="F147" s="23"/>
      <c r="G147" s="24">
        <v>9.36</v>
      </c>
      <c r="H147" s="24">
        <v>0</v>
      </c>
      <c r="I147" s="24">
        <v>0</v>
      </c>
      <c r="J147" s="26"/>
    </row>
    <row r="148" spans="1:10" ht="31.5" customHeight="1">
      <c r="A148" s="17" t="s">
        <v>164</v>
      </c>
      <c r="B148" s="20">
        <v>2411</v>
      </c>
      <c r="C148" s="21">
        <v>1742.14</v>
      </c>
      <c r="D148" s="20">
        <v>1616</v>
      </c>
      <c r="E148" s="20">
        <v>14</v>
      </c>
      <c r="F148" s="20">
        <v>781</v>
      </c>
      <c r="G148" s="21">
        <v>1267.1199999999999</v>
      </c>
      <c r="H148" s="21">
        <v>10.08</v>
      </c>
      <c r="I148" s="21">
        <v>464.94</v>
      </c>
      <c r="J148" s="17"/>
    </row>
    <row r="149" spans="1:10" ht="31.5" customHeight="1">
      <c r="A149" s="22" t="s">
        <v>165</v>
      </c>
      <c r="B149" s="23">
        <v>71</v>
      </c>
      <c r="C149" s="24">
        <v>52</v>
      </c>
      <c r="D149" s="25">
        <v>47</v>
      </c>
      <c r="E149" s="25"/>
      <c r="F149" s="25">
        <v>24</v>
      </c>
      <c r="G149" s="24">
        <v>37.6</v>
      </c>
      <c r="H149" s="24">
        <v>0</v>
      </c>
      <c r="I149" s="24">
        <v>14.4</v>
      </c>
      <c r="J149" s="26"/>
    </row>
    <row r="150" spans="1:10" ht="31.5" customHeight="1">
      <c r="A150" s="22" t="s">
        <v>166</v>
      </c>
      <c r="B150" s="23">
        <v>177</v>
      </c>
      <c r="C150" s="24">
        <v>136.4</v>
      </c>
      <c r="D150" s="25">
        <v>151</v>
      </c>
      <c r="E150" s="25"/>
      <c r="F150" s="25">
        <v>26</v>
      </c>
      <c r="G150" s="24">
        <v>120.8</v>
      </c>
      <c r="H150" s="24">
        <v>0</v>
      </c>
      <c r="I150" s="24">
        <v>15.6</v>
      </c>
      <c r="J150" s="26" t="s">
        <v>167</v>
      </c>
    </row>
    <row r="151" spans="1:10" ht="31.5" customHeight="1">
      <c r="A151" s="22" t="s">
        <v>168</v>
      </c>
      <c r="B151" s="23">
        <v>52</v>
      </c>
      <c r="C151" s="24">
        <v>35.200000000000003</v>
      </c>
      <c r="D151" s="25">
        <v>20</v>
      </c>
      <c r="E151" s="25"/>
      <c r="F151" s="25">
        <v>32</v>
      </c>
      <c r="G151" s="24">
        <v>16</v>
      </c>
      <c r="H151" s="24">
        <v>0</v>
      </c>
      <c r="I151" s="24">
        <v>19.2</v>
      </c>
      <c r="J151" s="26" t="s">
        <v>169</v>
      </c>
    </row>
    <row r="152" spans="1:10" ht="31.5" customHeight="1">
      <c r="A152" s="22" t="s">
        <v>170</v>
      </c>
      <c r="B152" s="23">
        <v>180</v>
      </c>
      <c r="C152" s="24">
        <v>124.96</v>
      </c>
      <c r="D152" s="23">
        <v>83</v>
      </c>
      <c r="E152" s="23">
        <v>3</v>
      </c>
      <c r="F152" s="23">
        <v>94</v>
      </c>
      <c r="G152" s="24">
        <v>66.400000000000006</v>
      </c>
      <c r="H152" s="24">
        <v>2.16</v>
      </c>
      <c r="I152" s="24">
        <v>56.4</v>
      </c>
      <c r="J152" s="26"/>
    </row>
    <row r="153" spans="1:10" ht="31.5" customHeight="1">
      <c r="A153" s="22" t="s">
        <v>171</v>
      </c>
      <c r="B153" s="23">
        <v>14</v>
      </c>
      <c r="C153" s="24">
        <v>9.1999999999999993</v>
      </c>
      <c r="D153" s="23">
        <v>4</v>
      </c>
      <c r="E153" s="23"/>
      <c r="F153" s="23">
        <v>10</v>
      </c>
      <c r="G153" s="24">
        <v>3.2</v>
      </c>
      <c r="H153" s="24">
        <v>0</v>
      </c>
      <c r="I153" s="24">
        <v>6</v>
      </c>
      <c r="J153" s="26"/>
    </row>
    <row r="154" spans="1:10" ht="31.5" customHeight="1">
      <c r="A154" s="22" t="s">
        <v>172</v>
      </c>
      <c r="B154" s="23">
        <v>133</v>
      </c>
      <c r="C154" s="24">
        <v>94.16</v>
      </c>
      <c r="D154" s="23">
        <v>70</v>
      </c>
      <c r="E154" s="23">
        <v>3</v>
      </c>
      <c r="F154" s="23">
        <v>60</v>
      </c>
      <c r="G154" s="24">
        <v>56</v>
      </c>
      <c r="H154" s="24">
        <v>2.16</v>
      </c>
      <c r="I154" s="24">
        <v>36</v>
      </c>
      <c r="J154" s="26"/>
    </row>
    <row r="155" spans="1:10" ht="31.5" customHeight="1">
      <c r="A155" s="22" t="s">
        <v>173</v>
      </c>
      <c r="B155" s="23">
        <v>474</v>
      </c>
      <c r="C155" s="24">
        <v>333.16</v>
      </c>
      <c r="D155" s="23">
        <v>242</v>
      </c>
      <c r="E155" s="23">
        <v>3</v>
      </c>
      <c r="F155" s="23">
        <v>229</v>
      </c>
      <c r="G155" s="24">
        <v>193.6</v>
      </c>
      <c r="H155" s="24">
        <v>2.16</v>
      </c>
      <c r="I155" s="24">
        <v>137.4</v>
      </c>
      <c r="J155" s="26"/>
    </row>
    <row r="156" spans="1:10" ht="31.5" customHeight="1">
      <c r="A156" s="22" t="s">
        <v>174</v>
      </c>
      <c r="B156" s="23">
        <v>183</v>
      </c>
      <c r="C156" s="24">
        <v>140.19999999999999</v>
      </c>
      <c r="D156" s="25">
        <v>152</v>
      </c>
      <c r="E156" s="25"/>
      <c r="F156" s="25">
        <v>31</v>
      </c>
      <c r="G156" s="24">
        <v>121.6</v>
      </c>
      <c r="H156" s="24">
        <v>0</v>
      </c>
      <c r="I156" s="24">
        <v>18.600000000000001</v>
      </c>
      <c r="J156" s="26"/>
    </row>
    <row r="157" spans="1:10" ht="31.5" customHeight="1">
      <c r="A157" s="22" t="s">
        <v>175</v>
      </c>
      <c r="B157" s="23">
        <v>92</v>
      </c>
      <c r="C157" s="24">
        <v>67</v>
      </c>
      <c r="D157" s="25">
        <v>59</v>
      </c>
      <c r="E157" s="25"/>
      <c r="F157" s="25">
        <v>33</v>
      </c>
      <c r="G157" s="24">
        <v>47.2</v>
      </c>
      <c r="H157" s="24">
        <v>0</v>
      </c>
      <c r="I157" s="24">
        <v>19.8</v>
      </c>
      <c r="J157" s="26"/>
    </row>
    <row r="158" spans="1:10" ht="31.5" customHeight="1">
      <c r="A158" s="22" t="s">
        <v>176</v>
      </c>
      <c r="B158" s="23">
        <v>42</v>
      </c>
      <c r="C158" s="24">
        <v>31.2</v>
      </c>
      <c r="D158" s="25">
        <v>30</v>
      </c>
      <c r="E158" s="25"/>
      <c r="F158" s="25">
        <v>12</v>
      </c>
      <c r="G158" s="24">
        <v>24</v>
      </c>
      <c r="H158" s="24">
        <v>0</v>
      </c>
      <c r="I158" s="24">
        <v>7.2</v>
      </c>
      <c r="J158" s="26"/>
    </row>
    <row r="159" spans="1:10" ht="31.5" customHeight="1">
      <c r="A159" s="22" t="s">
        <v>177</v>
      </c>
      <c r="B159" s="23">
        <v>27</v>
      </c>
      <c r="C159" s="24">
        <v>20.6</v>
      </c>
      <c r="D159" s="25">
        <v>22</v>
      </c>
      <c r="E159" s="25"/>
      <c r="F159" s="25">
        <v>5</v>
      </c>
      <c r="G159" s="24">
        <v>17.600000000000001</v>
      </c>
      <c r="H159" s="24">
        <v>0</v>
      </c>
      <c r="I159" s="24">
        <v>3</v>
      </c>
      <c r="J159" s="26"/>
    </row>
    <row r="160" spans="1:10" ht="31.5" customHeight="1">
      <c r="A160" s="22" t="s">
        <v>178</v>
      </c>
      <c r="B160" s="23">
        <v>13</v>
      </c>
      <c r="C160" s="24">
        <v>10.199999999999999</v>
      </c>
      <c r="D160" s="25">
        <v>12</v>
      </c>
      <c r="E160" s="25"/>
      <c r="F160" s="25">
        <v>1</v>
      </c>
      <c r="G160" s="24">
        <v>9.6</v>
      </c>
      <c r="H160" s="24">
        <v>0</v>
      </c>
      <c r="I160" s="24">
        <v>0.6</v>
      </c>
      <c r="J160" s="26"/>
    </row>
    <row r="161" spans="1:10" ht="31.5" customHeight="1">
      <c r="A161" s="22" t="s">
        <v>179</v>
      </c>
      <c r="B161" s="23">
        <v>7</v>
      </c>
      <c r="C161" s="24">
        <v>5.2</v>
      </c>
      <c r="D161" s="25">
        <v>5</v>
      </c>
      <c r="E161" s="25"/>
      <c r="F161" s="25">
        <v>2</v>
      </c>
      <c r="G161" s="24">
        <v>4</v>
      </c>
      <c r="H161" s="24">
        <v>0</v>
      </c>
      <c r="I161" s="24">
        <v>1.2</v>
      </c>
      <c r="J161" s="26"/>
    </row>
    <row r="162" spans="1:10" ht="31.5" customHeight="1">
      <c r="A162" s="22" t="s">
        <v>180</v>
      </c>
      <c r="B162" s="23">
        <v>5</v>
      </c>
      <c r="C162" s="24">
        <v>4</v>
      </c>
      <c r="D162" s="25">
        <v>5</v>
      </c>
      <c r="E162" s="25"/>
      <c r="F162" s="25"/>
      <c r="G162" s="24">
        <v>4</v>
      </c>
      <c r="H162" s="24">
        <v>0</v>
      </c>
      <c r="I162" s="24">
        <v>0</v>
      </c>
      <c r="J162" s="26"/>
    </row>
    <row r="163" spans="1:10" ht="31.5" customHeight="1">
      <c r="A163" s="22" t="s">
        <v>181</v>
      </c>
      <c r="B163" s="23">
        <v>26</v>
      </c>
      <c r="C163" s="24">
        <v>20.8</v>
      </c>
      <c r="D163" s="25">
        <v>26</v>
      </c>
      <c r="E163" s="25"/>
      <c r="F163" s="25"/>
      <c r="G163" s="24">
        <v>20.8</v>
      </c>
      <c r="H163" s="24">
        <v>0</v>
      </c>
      <c r="I163" s="24">
        <v>0</v>
      </c>
      <c r="J163" s="26"/>
    </row>
    <row r="164" spans="1:10" ht="31.5" customHeight="1">
      <c r="A164" s="22" t="s">
        <v>182</v>
      </c>
      <c r="B164" s="23">
        <v>205</v>
      </c>
      <c r="C164" s="24">
        <v>147.6</v>
      </c>
      <c r="D164" s="25">
        <v>123</v>
      </c>
      <c r="E164" s="25"/>
      <c r="F164" s="25">
        <v>82</v>
      </c>
      <c r="G164" s="24">
        <v>98.4</v>
      </c>
      <c r="H164" s="24">
        <v>0</v>
      </c>
      <c r="I164" s="24">
        <v>49.2</v>
      </c>
      <c r="J164" s="26"/>
    </row>
    <row r="165" spans="1:10" ht="31.5" customHeight="1">
      <c r="A165" s="22" t="s">
        <v>183</v>
      </c>
      <c r="B165" s="23">
        <v>38</v>
      </c>
      <c r="C165" s="24">
        <v>29</v>
      </c>
      <c r="D165" s="25">
        <v>31</v>
      </c>
      <c r="E165" s="25"/>
      <c r="F165" s="25">
        <v>7</v>
      </c>
      <c r="G165" s="24">
        <v>24.8</v>
      </c>
      <c r="H165" s="24">
        <v>0</v>
      </c>
      <c r="I165" s="24">
        <v>4.2</v>
      </c>
      <c r="J165" s="26"/>
    </row>
    <row r="166" spans="1:10" ht="31.5" customHeight="1">
      <c r="A166" s="22" t="s">
        <v>184</v>
      </c>
      <c r="B166" s="23">
        <v>62</v>
      </c>
      <c r="C166" s="24">
        <v>47.2</v>
      </c>
      <c r="D166" s="25">
        <v>50</v>
      </c>
      <c r="E166" s="25"/>
      <c r="F166" s="25">
        <v>12</v>
      </c>
      <c r="G166" s="24">
        <v>40</v>
      </c>
      <c r="H166" s="24">
        <v>0</v>
      </c>
      <c r="I166" s="24">
        <v>7.2</v>
      </c>
      <c r="J166" s="26"/>
    </row>
    <row r="167" spans="1:10" ht="31.5" customHeight="1">
      <c r="A167" s="22" t="s">
        <v>185</v>
      </c>
      <c r="B167" s="23">
        <v>49</v>
      </c>
      <c r="C167" s="24">
        <v>37.4</v>
      </c>
      <c r="D167" s="25">
        <v>40</v>
      </c>
      <c r="E167" s="25"/>
      <c r="F167" s="25">
        <v>9</v>
      </c>
      <c r="G167" s="24">
        <v>32</v>
      </c>
      <c r="H167" s="24">
        <v>0</v>
      </c>
      <c r="I167" s="24">
        <v>5.4</v>
      </c>
      <c r="J167" s="26"/>
    </row>
    <row r="168" spans="1:10" ht="31.5" customHeight="1">
      <c r="A168" s="22" t="s">
        <v>186</v>
      </c>
      <c r="B168" s="23">
        <v>13</v>
      </c>
      <c r="C168" s="24">
        <v>10</v>
      </c>
      <c r="D168" s="25">
        <v>11</v>
      </c>
      <c r="E168" s="25"/>
      <c r="F168" s="25">
        <v>2</v>
      </c>
      <c r="G168" s="24">
        <v>8.8000000000000007</v>
      </c>
      <c r="H168" s="24">
        <v>0</v>
      </c>
      <c r="I168" s="24">
        <v>1.2</v>
      </c>
      <c r="J168" s="26"/>
    </row>
    <row r="169" spans="1:10" ht="31.5" customHeight="1">
      <c r="A169" s="22" t="s">
        <v>187</v>
      </c>
      <c r="B169" s="23">
        <v>18</v>
      </c>
      <c r="C169" s="24">
        <v>14</v>
      </c>
      <c r="D169" s="25">
        <v>16</v>
      </c>
      <c r="E169" s="25"/>
      <c r="F169" s="25">
        <v>2</v>
      </c>
      <c r="G169" s="24">
        <v>12.8</v>
      </c>
      <c r="H169" s="24">
        <v>0</v>
      </c>
      <c r="I169" s="24">
        <v>1.2</v>
      </c>
      <c r="J169" s="26"/>
    </row>
    <row r="170" spans="1:10" ht="31.5" customHeight="1">
      <c r="A170" s="22" t="s">
        <v>188</v>
      </c>
      <c r="B170" s="23">
        <v>103</v>
      </c>
      <c r="C170" s="24">
        <v>74.12</v>
      </c>
      <c r="D170" s="25">
        <v>61</v>
      </c>
      <c r="E170" s="25">
        <v>1</v>
      </c>
      <c r="F170" s="25">
        <v>41</v>
      </c>
      <c r="G170" s="24">
        <v>48.8</v>
      </c>
      <c r="H170" s="24">
        <v>0.72</v>
      </c>
      <c r="I170" s="24">
        <v>24.6</v>
      </c>
      <c r="J170" s="26"/>
    </row>
    <row r="171" spans="1:10" ht="31.5" customHeight="1">
      <c r="A171" s="22" t="s">
        <v>189</v>
      </c>
      <c r="B171" s="23">
        <v>41</v>
      </c>
      <c r="C171" s="24">
        <v>31.6</v>
      </c>
      <c r="D171" s="25">
        <v>35</v>
      </c>
      <c r="E171" s="25"/>
      <c r="F171" s="25">
        <v>6</v>
      </c>
      <c r="G171" s="24">
        <v>28</v>
      </c>
      <c r="H171" s="24">
        <v>0</v>
      </c>
      <c r="I171" s="24">
        <v>3.6</v>
      </c>
      <c r="J171" s="26"/>
    </row>
    <row r="172" spans="1:10" ht="31.5" customHeight="1">
      <c r="A172" s="22" t="s">
        <v>190</v>
      </c>
      <c r="B172" s="23">
        <v>4</v>
      </c>
      <c r="C172" s="24">
        <v>2.88</v>
      </c>
      <c r="D172" s="25"/>
      <c r="E172" s="25">
        <v>4</v>
      </c>
      <c r="F172" s="25"/>
      <c r="G172" s="24">
        <v>0</v>
      </c>
      <c r="H172" s="24">
        <v>2.88</v>
      </c>
      <c r="I172" s="24">
        <v>0</v>
      </c>
      <c r="J172" s="26"/>
    </row>
    <row r="173" spans="1:10" ht="31.5" customHeight="1">
      <c r="A173" s="22" t="s">
        <v>191</v>
      </c>
      <c r="B173" s="23">
        <v>55</v>
      </c>
      <c r="C173" s="24">
        <v>37.619999999999997</v>
      </c>
      <c r="D173" s="25">
        <v>44</v>
      </c>
      <c r="E173" s="25"/>
      <c r="F173" s="25">
        <v>11</v>
      </c>
      <c r="G173" s="24">
        <v>31.68</v>
      </c>
      <c r="H173" s="24">
        <v>0</v>
      </c>
      <c r="I173" s="24">
        <v>5.94</v>
      </c>
      <c r="J173" s="26"/>
    </row>
    <row r="174" spans="1:10" ht="31.5" customHeight="1">
      <c r="A174" s="22" t="s">
        <v>192</v>
      </c>
      <c r="B174" s="23">
        <v>25</v>
      </c>
      <c r="C174" s="24">
        <v>17.28</v>
      </c>
      <c r="D174" s="25">
        <v>21</v>
      </c>
      <c r="E174" s="25"/>
      <c r="F174" s="25">
        <v>4</v>
      </c>
      <c r="G174" s="24">
        <v>15.12</v>
      </c>
      <c r="H174" s="24">
        <v>0</v>
      </c>
      <c r="I174" s="24">
        <v>2.16</v>
      </c>
      <c r="J174" s="26"/>
    </row>
    <row r="175" spans="1:10" ht="31.5" customHeight="1">
      <c r="A175" s="22" t="s">
        <v>193</v>
      </c>
      <c r="B175" s="23">
        <v>134</v>
      </c>
      <c r="C175" s="24">
        <v>90.72</v>
      </c>
      <c r="D175" s="23">
        <v>102</v>
      </c>
      <c r="E175" s="23"/>
      <c r="F175" s="23">
        <v>32</v>
      </c>
      <c r="G175" s="24">
        <v>73.44</v>
      </c>
      <c r="H175" s="24">
        <v>0</v>
      </c>
      <c r="I175" s="24">
        <v>17.28</v>
      </c>
      <c r="J175" s="26"/>
    </row>
    <row r="176" spans="1:10" ht="31.5" customHeight="1">
      <c r="A176" s="22" t="s">
        <v>194</v>
      </c>
      <c r="B176" s="23">
        <v>85</v>
      </c>
      <c r="C176" s="24">
        <v>59.58</v>
      </c>
      <c r="D176" s="25">
        <v>76</v>
      </c>
      <c r="E176" s="25"/>
      <c r="F176" s="25">
        <v>9</v>
      </c>
      <c r="G176" s="24">
        <v>54.72</v>
      </c>
      <c r="H176" s="24">
        <v>0</v>
      </c>
      <c r="I176" s="24">
        <v>4.8600000000000003</v>
      </c>
      <c r="J176" s="26"/>
    </row>
    <row r="177" spans="1:10" ht="31.5" customHeight="1">
      <c r="A177" s="22" t="s">
        <v>195</v>
      </c>
      <c r="B177" s="23">
        <v>8</v>
      </c>
      <c r="C177" s="24">
        <v>5.76</v>
      </c>
      <c r="D177" s="25">
        <v>8</v>
      </c>
      <c r="E177" s="25"/>
      <c r="F177" s="25"/>
      <c r="G177" s="24">
        <v>5.76</v>
      </c>
      <c r="H177" s="24">
        <v>0</v>
      </c>
      <c r="I177" s="24">
        <v>0</v>
      </c>
      <c r="J177" s="26"/>
    </row>
    <row r="178" spans="1:10" ht="31.5" customHeight="1">
      <c r="A178" s="22" t="s">
        <v>196</v>
      </c>
      <c r="B178" s="23">
        <v>9</v>
      </c>
      <c r="C178" s="24">
        <v>6.48</v>
      </c>
      <c r="D178" s="25">
        <v>9</v>
      </c>
      <c r="E178" s="25"/>
      <c r="F178" s="25"/>
      <c r="G178" s="24">
        <v>6.48</v>
      </c>
      <c r="H178" s="24">
        <v>0</v>
      </c>
      <c r="I178" s="24">
        <v>0</v>
      </c>
      <c r="J178" s="26"/>
    </row>
    <row r="179" spans="1:10" ht="31.5" customHeight="1">
      <c r="A179" s="22" t="s">
        <v>197</v>
      </c>
      <c r="B179" s="23">
        <v>20</v>
      </c>
      <c r="C179" s="24">
        <v>14.4</v>
      </c>
      <c r="D179" s="25">
        <v>20</v>
      </c>
      <c r="E179" s="25"/>
      <c r="F179" s="25"/>
      <c r="G179" s="24">
        <v>14.4</v>
      </c>
      <c r="H179" s="24">
        <v>0</v>
      </c>
      <c r="I179" s="24">
        <v>0</v>
      </c>
      <c r="J179" s="26"/>
    </row>
    <row r="180" spans="1:10" ht="31.5" customHeight="1">
      <c r="A180" s="22" t="s">
        <v>198</v>
      </c>
      <c r="B180" s="23">
        <v>46</v>
      </c>
      <c r="C180" s="24">
        <v>32.22</v>
      </c>
      <c r="D180" s="23">
        <v>41</v>
      </c>
      <c r="E180" s="23"/>
      <c r="F180" s="23">
        <v>5</v>
      </c>
      <c r="G180" s="24">
        <v>29.52</v>
      </c>
      <c r="H180" s="24">
        <v>0</v>
      </c>
      <c r="I180" s="24">
        <v>2.7</v>
      </c>
      <c r="J180" s="26"/>
    </row>
    <row r="181" spans="1:10" ht="31.5" customHeight="1">
      <c r="A181" s="29" t="s">
        <v>199</v>
      </c>
      <c r="B181" s="20">
        <v>38</v>
      </c>
      <c r="C181" s="21">
        <v>29.04</v>
      </c>
      <c r="D181" s="20">
        <v>0</v>
      </c>
      <c r="E181" s="20">
        <v>38</v>
      </c>
      <c r="F181" s="20">
        <v>0</v>
      </c>
      <c r="G181" s="21">
        <v>0</v>
      </c>
      <c r="H181" s="21">
        <v>29.04</v>
      </c>
      <c r="I181" s="21">
        <v>0</v>
      </c>
      <c r="J181" s="17"/>
    </row>
    <row r="182" spans="1:10" ht="31.5" customHeight="1">
      <c r="A182" s="30" t="s">
        <v>200</v>
      </c>
      <c r="B182" s="23">
        <v>12</v>
      </c>
      <c r="C182" s="24">
        <v>8.64</v>
      </c>
      <c r="D182" s="25"/>
      <c r="E182" s="23">
        <v>12</v>
      </c>
      <c r="F182" s="25"/>
      <c r="G182" s="24">
        <v>0</v>
      </c>
      <c r="H182" s="24">
        <v>8.64</v>
      </c>
      <c r="I182" s="24">
        <v>0</v>
      </c>
      <c r="J182" s="31"/>
    </row>
    <row r="183" spans="1:10" ht="31.5" customHeight="1">
      <c r="A183" s="30" t="s">
        <v>201</v>
      </c>
      <c r="B183" s="23">
        <v>12</v>
      </c>
      <c r="C183" s="24">
        <v>8.6999999999999993</v>
      </c>
      <c r="D183" s="25"/>
      <c r="E183" s="23">
        <v>12</v>
      </c>
      <c r="F183" s="25"/>
      <c r="G183" s="24">
        <v>0</v>
      </c>
      <c r="H183" s="24">
        <v>8.6999999999999993</v>
      </c>
      <c r="I183" s="24">
        <v>0</v>
      </c>
      <c r="J183" s="31"/>
    </row>
    <row r="184" spans="1:10" ht="31.5" customHeight="1">
      <c r="A184" s="30" t="s">
        <v>202</v>
      </c>
      <c r="B184" s="23">
        <v>5</v>
      </c>
      <c r="C184" s="24">
        <v>3.6</v>
      </c>
      <c r="D184" s="25"/>
      <c r="E184" s="23">
        <v>5</v>
      </c>
      <c r="F184" s="25"/>
      <c r="G184" s="24">
        <v>0</v>
      </c>
      <c r="H184" s="24">
        <v>3.6</v>
      </c>
      <c r="I184" s="24">
        <v>0</v>
      </c>
      <c r="J184" s="31"/>
    </row>
    <row r="185" spans="1:10" ht="31.5" customHeight="1">
      <c r="A185" s="30" t="s">
        <v>203</v>
      </c>
      <c r="B185" s="23">
        <v>4</v>
      </c>
      <c r="C185" s="24">
        <v>3.6</v>
      </c>
      <c r="D185" s="25"/>
      <c r="E185" s="23">
        <v>4</v>
      </c>
      <c r="F185" s="25"/>
      <c r="G185" s="24">
        <v>0</v>
      </c>
      <c r="H185" s="24">
        <v>3.6</v>
      </c>
      <c r="I185" s="24">
        <v>0</v>
      </c>
      <c r="J185" s="31"/>
    </row>
    <row r="186" spans="1:10" ht="31.5" customHeight="1">
      <c r="A186" s="30" t="s">
        <v>204</v>
      </c>
      <c r="B186" s="23">
        <v>1</v>
      </c>
      <c r="C186" s="24">
        <v>1.2</v>
      </c>
      <c r="D186" s="25"/>
      <c r="E186" s="23">
        <v>1</v>
      </c>
      <c r="F186" s="25"/>
      <c r="G186" s="24">
        <v>0</v>
      </c>
      <c r="H186" s="24">
        <v>1.2</v>
      </c>
      <c r="I186" s="24">
        <v>0</v>
      </c>
      <c r="J186" s="31"/>
    </row>
    <row r="187" spans="1:10" ht="31.5" customHeight="1">
      <c r="A187" s="30" t="s">
        <v>205</v>
      </c>
      <c r="B187" s="23">
        <v>1</v>
      </c>
      <c r="C187" s="24">
        <v>0.72</v>
      </c>
      <c r="D187" s="25"/>
      <c r="E187" s="23">
        <v>1</v>
      </c>
      <c r="F187" s="25"/>
      <c r="G187" s="24">
        <v>0</v>
      </c>
      <c r="H187" s="24">
        <v>0.72</v>
      </c>
      <c r="I187" s="24">
        <v>0</v>
      </c>
      <c r="J187" s="31"/>
    </row>
    <row r="188" spans="1:10" ht="31.5" customHeight="1">
      <c r="A188" s="30" t="s">
        <v>206</v>
      </c>
      <c r="B188" s="23">
        <v>3</v>
      </c>
      <c r="C188" s="24">
        <v>2.58</v>
      </c>
      <c r="D188" s="25"/>
      <c r="E188" s="23">
        <v>3</v>
      </c>
      <c r="F188" s="25"/>
      <c r="G188" s="24">
        <v>0</v>
      </c>
      <c r="H188" s="24">
        <v>2.58</v>
      </c>
      <c r="I188" s="24">
        <v>0</v>
      </c>
      <c r="J188" s="31"/>
    </row>
  </sheetData>
  <autoFilter ref="A6:GR188"/>
  <mergeCells count="7">
    <mergeCell ref="A2:J2"/>
    <mergeCell ref="B3:J3"/>
    <mergeCell ref="B4:C4"/>
    <mergeCell ref="D4:F4"/>
    <mergeCell ref="G4:I4"/>
    <mergeCell ref="A4:A5"/>
    <mergeCell ref="J4:J5"/>
  </mergeCells>
  <phoneticPr fontId="8" type="noConversion"/>
  <printOptions horizontalCentered="1"/>
  <pageMargins left="0.51181102362204722" right="0.51181102362204722" top="0.78" bottom="0.59055118110236227" header="0.15748031496062992" footer="0.15748031496062992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</sheetPr>
  <dimension ref="A1:IU263"/>
  <sheetViews>
    <sheetView showZeros="0" tabSelected="1" zoomScale="115" zoomScaleNormal="115" workbookViewId="0">
      <pane xSplit="6" ySplit="6" topLeftCell="G7" activePane="bottomRight" state="frozen"/>
      <selection pane="topRight"/>
      <selection pane="bottomLeft"/>
      <selection pane="bottomRight" activeCell="J9" sqref="J9"/>
    </sheetView>
  </sheetViews>
  <sheetFormatPr defaultRowHeight="21.95" customHeight="1"/>
  <cols>
    <col min="1" max="1" width="26" style="7" customWidth="1"/>
    <col min="2" max="2" width="10.85546875" style="8" customWidth="1"/>
    <col min="3" max="3" width="11" style="9" customWidth="1"/>
    <col min="4" max="4" width="9.28515625" style="8" customWidth="1"/>
    <col min="5" max="5" width="7.85546875" style="8" customWidth="1"/>
    <col min="6" max="6" width="8" style="8" customWidth="1"/>
    <col min="7" max="7" width="11.85546875" style="9" customWidth="1"/>
    <col min="8" max="8" width="9.5703125" style="9" customWidth="1"/>
    <col min="9" max="9" width="12.42578125" style="9" customWidth="1"/>
    <col min="10" max="10" width="30.140625" style="5" customWidth="1"/>
    <col min="11" max="11" width="9.28515625" style="5" customWidth="1"/>
    <col min="12" max="12" width="9.140625" style="10"/>
    <col min="13" max="255" width="9.28515625" style="5" customWidth="1"/>
  </cols>
  <sheetData>
    <row r="1" spans="1:206" ht="31.5" customHeight="1">
      <c r="A1" s="15" t="s">
        <v>212</v>
      </c>
      <c r="J1" s="32"/>
    </row>
    <row r="2" spans="1:206" s="1" customFormat="1" ht="56.25" customHeight="1">
      <c r="A2" s="33" t="s">
        <v>207</v>
      </c>
      <c r="B2" s="33"/>
      <c r="C2" s="33"/>
      <c r="D2" s="33"/>
      <c r="E2" s="33"/>
      <c r="F2" s="33"/>
      <c r="G2" s="33"/>
      <c r="H2" s="33"/>
      <c r="I2" s="33"/>
      <c r="J2" s="33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</row>
    <row r="3" spans="1:206" s="2" customFormat="1" ht="22.9" customHeight="1">
      <c r="A3" s="16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1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</row>
    <row r="4" spans="1:206" s="3" customFormat="1" ht="26.45" customHeight="1">
      <c r="A4" s="35" t="s">
        <v>2</v>
      </c>
      <c r="B4" s="35" t="s">
        <v>3</v>
      </c>
      <c r="C4" s="35"/>
      <c r="D4" s="36" t="s">
        <v>4</v>
      </c>
      <c r="E4" s="36"/>
      <c r="F4" s="36"/>
      <c r="G4" s="35" t="s">
        <v>5</v>
      </c>
      <c r="H4" s="35"/>
      <c r="I4" s="35"/>
      <c r="J4" s="35" t="s">
        <v>6</v>
      </c>
    </row>
    <row r="5" spans="1:206" s="3" customFormat="1" ht="33" customHeight="1">
      <c r="A5" s="35"/>
      <c r="B5" s="18" t="s">
        <v>7</v>
      </c>
      <c r="C5" s="17" t="s">
        <v>5</v>
      </c>
      <c r="D5" s="18" t="s">
        <v>8</v>
      </c>
      <c r="E5" s="18" t="s">
        <v>9</v>
      </c>
      <c r="F5" s="18" t="s">
        <v>10</v>
      </c>
      <c r="G5" s="17" t="s">
        <v>208</v>
      </c>
      <c r="H5" s="17" t="s">
        <v>209</v>
      </c>
      <c r="I5" s="17" t="s">
        <v>210</v>
      </c>
      <c r="J5" s="35"/>
    </row>
    <row r="6" spans="1:206" s="4" customFormat="1" ht="30.75" customHeight="1">
      <c r="A6" s="17"/>
      <c r="B6" s="18">
        <f t="shared" ref="B6:I6" si="0">B7+B15+B58+B78+B83+B143+B148+B181</f>
        <v>19460</v>
      </c>
      <c r="C6" s="17">
        <f t="shared" si="0"/>
        <v>3509.03</v>
      </c>
      <c r="D6" s="18">
        <f t="shared" si="0"/>
        <v>12227</v>
      </c>
      <c r="E6" s="18">
        <f t="shared" si="0"/>
        <v>141</v>
      </c>
      <c r="F6" s="18">
        <f t="shared" si="0"/>
        <v>7092</v>
      </c>
      <c r="G6" s="17">
        <f t="shared" si="0"/>
        <v>2435.02</v>
      </c>
      <c r="H6" s="17">
        <f t="shared" si="0"/>
        <v>25.96</v>
      </c>
      <c r="I6" s="17">
        <f t="shared" si="0"/>
        <v>1048.03</v>
      </c>
      <c r="J6" s="17"/>
    </row>
    <row r="7" spans="1:206" s="4" customFormat="1" ht="30.75" customHeight="1">
      <c r="A7" s="17" t="s">
        <v>14</v>
      </c>
      <c r="B7" s="20">
        <f t="shared" ref="B7:I7" si="1">SUM(B8:B14)</f>
        <v>782</v>
      </c>
      <c r="C7" s="21">
        <f t="shared" si="1"/>
        <v>135.53</v>
      </c>
      <c r="D7" s="20">
        <f t="shared" si="1"/>
        <v>367</v>
      </c>
      <c r="E7" s="20">
        <f t="shared" si="1"/>
        <v>6</v>
      </c>
      <c r="F7" s="20">
        <f t="shared" si="1"/>
        <v>409</v>
      </c>
      <c r="G7" s="21">
        <f t="shared" si="1"/>
        <v>73.099999999999994</v>
      </c>
      <c r="H7" s="21">
        <f t="shared" si="1"/>
        <v>1.08</v>
      </c>
      <c r="I7" s="21">
        <f t="shared" si="1"/>
        <v>61.35</v>
      </c>
      <c r="J7" s="17"/>
    </row>
    <row r="8" spans="1:206" ht="30.75" customHeight="1">
      <c r="A8" s="22" t="s">
        <v>15</v>
      </c>
      <c r="B8" s="23">
        <v>380</v>
      </c>
      <c r="C8" s="24">
        <v>64.47</v>
      </c>
      <c r="D8" s="25">
        <v>147</v>
      </c>
      <c r="E8" s="23">
        <v>4</v>
      </c>
      <c r="F8" s="23">
        <v>229</v>
      </c>
      <c r="G8" s="24">
        <v>29.4</v>
      </c>
      <c r="H8" s="24">
        <v>0.72</v>
      </c>
      <c r="I8" s="24">
        <v>34.35</v>
      </c>
      <c r="J8" s="26"/>
      <c r="L8" s="5"/>
    </row>
    <row r="9" spans="1:206" ht="30.75" customHeight="1">
      <c r="A9" s="22" t="s">
        <v>16</v>
      </c>
      <c r="B9" s="23">
        <v>8</v>
      </c>
      <c r="C9" s="24">
        <v>1.55</v>
      </c>
      <c r="D9" s="25">
        <v>7</v>
      </c>
      <c r="E9" s="23"/>
      <c r="F9" s="25">
        <v>1</v>
      </c>
      <c r="G9" s="24">
        <v>1.4</v>
      </c>
      <c r="H9" s="24">
        <v>0</v>
      </c>
      <c r="I9" s="24">
        <v>0.15</v>
      </c>
      <c r="J9" s="26"/>
      <c r="L9" s="13"/>
    </row>
    <row r="10" spans="1:206" ht="30.75" customHeight="1">
      <c r="A10" s="22" t="s">
        <v>17</v>
      </c>
      <c r="B10" s="23">
        <v>241</v>
      </c>
      <c r="C10" s="24">
        <v>42.51</v>
      </c>
      <c r="D10" s="25">
        <v>126</v>
      </c>
      <c r="E10" s="23">
        <v>2</v>
      </c>
      <c r="F10" s="23">
        <v>113</v>
      </c>
      <c r="G10" s="24">
        <v>25.2</v>
      </c>
      <c r="H10" s="24">
        <v>0.36</v>
      </c>
      <c r="I10" s="24">
        <v>16.95</v>
      </c>
      <c r="J10" s="26"/>
      <c r="L10" s="5"/>
    </row>
    <row r="11" spans="1:206" ht="30.75" customHeight="1">
      <c r="A11" s="22" t="s">
        <v>18</v>
      </c>
      <c r="B11" s="23">
        <v>61</v>
      </c>
      <c r="C11" s="24">
        <v>11.1</v>
      </c>
      <c r="D11" s="25">
        <v>39</v>
      </c>
      <c r="E11" s="23"/>
      <c r="F11" s="25">
        <v>22</v>
      </c>
      <c r="G11" s="24">
        <v>7.8</v>
      </c>
      <c r="H11" s="24">
        <v>0</v>
      </c>
      <c r="I11" s="24">
        <v>3.3</v>
      </c>
      <c r="J11" s="26"/>
      <c r="L11" s="13"/>
    </row>
    <row r="12" spans="1:206" ht="30.75" customHeight="1">
      <c r="A12" s="22" t="s">
        <v>19</v>
      </c>
      <c r="B12" s="23">
        <v>77</v>
      </c>
      <c r="C12" s="24">
        <v>13.2</v>
      </c>
      <c r="D12" s="25">
        <v>33</v>
      </c>
      <c r="E12" s="23"/>
      <c r="F12" s="25">
        <v>44</v>
      </c>
      <c r="G12" s="24">
        <v>6.6</v>
      </c>
      <c r="H12" s="24">
        <v>0</v>
      </c>
      <c r="I12" s="24">
        <v>6.6</v>
      </c>
      <c r="J12" s="26"/>
      <c r="L12" s="13"/>
    </row>
    <row r="13" spans="1:206" ht="30.75" customHeight="1">
      <c r="A13" s="22" t="s">
        <v>20</v>
      </c>
      <c r="B13" s="23">
        <v>7</v>
      </c>
      <c r="C13" s="24">
        <v>1.26</v>
      </c>
      <c r="D13" s="25">
        <v>7</v>
      </c>
      <c r="E13" s="23"/>
      <c r="F13" s="25">
        <v>0</v>
      </c>
      <c r="G13" s="24">
        <v>1.26</v>
      </c>
      <c r="H13" s="24">
        <v>0</v>
      </c>
      <c r="I13" s="24">
        <v>0</v>
      </c>
      <c r="J13" s="26"/>
      <c r="L13" s="13"/>
    </row>
    <row r="14" spans="1:206" ht="30.75" customHeight="1">
      <c r="A14" s="22" t="s">
        <v>21</v>
      </c>
      <c r="B14" s="23">
        <v>8</v>
      </c>
      <c r="C14" s="24">
        <v>1.44</v>
      </c>
      <c r="D14" s="25">
        <v>8</v>
      </c>
      <c r="E14" s="23"/>
      <c r="F14" s="25">
        <v>0</v>
      </c>
      <c r="G14" s="24">
        <v>1.44</v>
      </c>
      <c r="H14" s="24">
        <v>0</v>
      </c>
      <c r="I14" s="24">
        <v>0</v>
      </c>
      <c r="J14" s="26"/>
      <c r="L14" s="13"/>
    </row>
    <row r="15" spans="1:206" s="4" customFormat="1" ht="30.75" customHeight="1">
      <c r="A15" s="17" t="s">
        <v>22</v>
      </c>
      <c r="B15" s="20">
        <f t="shared" ref="B15:I15" si="2">SUM(B16:B57)</f>
        <v>6564</v>
      </c>
      <c r="C15" s="21">
        <f t="shared" si="2"/>
        <v>1188.1300000000001</v>
      </c>
      <c r="D15" s="20">
        <f t="shared" si="2"/>
        <v>4073</v>
      </c>
      <c r="E15" s="20">
        <f t="shared" si="2"/>
        <v>15</v>
      </c>
      <c r="F15" s="20">
        <f t="shared" si="2"/>
        <v>2476</v>
      </c>
      <c r="G15" s="21">
        <f t="shared" si="2"/>
        <v>814.18</v>
      </c>
      <c r="H15" s="21">
        <f t="shared" si="2"/>
        <v>2.7</v>
      </c>
      <c r="I15" s="21">
        <f t="shared" si="2"/>
        <v>371.25</v>
      </c>
      <c r="J15" s="17"/>
    </row>
    <row r="16" spans="1:206" ht="30.75" customHeight="1">
      <c r="A16" s="22" t="s">
        <v>23</v>
      </c>
      <c r="B16" s="23">
        <f t="shared" ref="B16:B57" si="3">D16+E16+F16</f>
        <v>175</v>
      </c>
      <c r="C16" s="24">
        <v>29.81</v>
      </c>
      <c r="D16" s="25">
        <v>70</v>
      </c>
      <c r="E16" s="27">
        <v>2</v>
      </c>
      <c r="F16" s="25">
        <v>103</v>
      </c>
      <c r="G16" s="24">
        <f t="shared" ref="G16:G56" si="4">D16*0.2</f>
        <v>14</v>
      </c>
      <c r="H16" s="24">
        <f t="shared" ref="H16:H57" si="5">E16*0.18</f>
        <v>0.36</v>
      </c>
      <c r="I16" s="24">
        <f t="shared" ref="I16:I56" si="6">F16*0.15</f>
        <v>15.45</v>
      </c>
      <c r="J16" s="26"/>
      <c r="L16" s="5"/>
    </row>
    <row r="17" spans="1:12" ht="30.75" customHeight="1">
      <c r="A17" s="22" t="s">
        <v>24</v>
      </c>
      <c r="B17" s="23">
        <f t="shared" si="3"/>
        <v>59</v>
      </c>
      <c r="C17" s="24">
        <v>11.4</v>
      </c>
      <c r="D17" s="25">
        <v>51</v>
      </c>
      <c r="E17" s="27"/>
      <c r="F17" s="25">
        <v>8</v>
      </c>
      <c r="G17" s="24">
        <f t="shared" si="4"/>
        <v>10.199999999999999</v>
      </c>
      <c r="H17" s="24">
        <f t="shared" si="5"/>
        <v>0</v>
      </c>
      <c r="I17" s="24">
        <f t="shared" si="6"/>
        <v>1.2</v>
      </c>
      <c r="J17" s="26"/>
      <c r="L17" s="5"/>
    </row>
    <row r="18" spans="1:12" ht="30.75" customHeight="1">
      <c r="A18" s="22" t="s">
        <v>25</v>
      </c>
      <c r="B18" s="23">
        <f t="shared" si="3"/>
        <v>51</v>
      </c>
      <c r="C18" s="24">
        <v>9.0500000000000007</v>
      </c>
      <c r="D18" s="25">
        <v>28</v>
      </c>
      <c r="E18" s="27"/>
      <c r="F18" s="25">
        <v>23</v>
      </c>
      <c r="G18" s="24">
        <f t="shared" si="4"/>
        <v>5.6</v>
      </c>
      <c r="H18" s="24">
        <f t="shared" si="5"/>
        <v>0</v>
      </c>
      <c r="I18" s="24">
        <f t="shared" si="6"/>
        <v>3.45</v>
      </c>
      <c r="J18" s="26"/>
      <c r="L18" s="5"/>
    </row>
    <row r="19" spans="1:12" ht="30.75" customHeight="1">
      <c r="A19" s="22" t="s">
        <v>26</v>
      </c>
      <c r="B19" s="23">
        <f t="shared" si="3"/>
        <v>23</v>
      </c>
      <c r="C19" s="24">
        <v>3.9</v>
      </c>
      <c r="D19" s="25">
        <v>9</v>
      </c>
      <c r="E19" s="27"/>
      <c r="F19" s="25">
        <v>14</v>
      </c>
      <c r="G19" s="24">
        <f t="shared" si="4"/>
        <v>1.8</v>
      </c>
      <c r="H19" s="24">
        <f t="shared" si="5"/>
        <v>0</v>
      </c>
      <c r="I19" s="24">
        <f t="shared" si="6"/>
        <v>2.1</v>
      </c>
      <c r="J19" s="26"/>
      <c r="L19" s="5"/>
    </row>
    <row r="20" spans="1:12" ht="30.75" customHeight="1">
      <c r="A20" s="22" t="s">
        <v>27</v>
      </c>
      <c r="B20" s="23">
        <f t="shared" si="3"/>
        <v>64</v>
      </c>
      <c r="C20" s="24">
        <v>11.03</v>
      </c>
      <c r="D20" s="25">
        <v>28</v>
      </c>
      <c r="E20" s="27">
        <v>1</v>
      </c>
      <c r="F20" s="25">
        <v>35</v>
      </c>
      <c r="G20" s="24">
        <f t="shared" si="4"/>
        <v>5.6</v>
      </c>
      <c r="H20" s="24">
        <f t="shared" si="5"/>
        <v>0.18</v>
      </c>
      <c r="I20" s="24">
        <f t="shared" si="6"/>
        <v>5.25</v>
      </c>
      <c r="J20" s="26"/>
      <c r="L20" s="5"/>
    </row>
    <row r="21" spans="1:12" ht="30.75" customHeight="1">
      <c r="A21" s="22" t="s">
        <v>28</v>
      </c>
      <c r="B21" s="23">
        <f t="shared" si="3"/>
        <v>201</v>
      </c>
      <c r="C21" s="24">
        <v>34.909999999999997</v>
      </c>
      <c r="D21" s="25">
        <v>94</v>
      </c>
      <c r="E21" s="27">
        <v>2</v>
      </c>
      <c r="F21" s="25">
        <v>105</v>
      </c>
      <c r="G21" s="24">
        <f t="shared" si="4"/>
        <v>18.8</v>
      </c>
      <c r="H21" s="24">
        <f t="shared" si="5"/>
        <v>0.36</v>
      </c>
      <c r="I21" s="24">
        <f t="shared" si="6"/>
        <v>15.75</v>
      </c>
      <c r="J21" s="26"/>
      <c r="L21" s="5"/>
    </row>
    <row r="22" spans="1:12" ht="30.75" customHeight="1">
      <c r="A22" s="22" t="s">
        <v>29</v>
      </c>
      <c r="B22" s="23">
        <f t="shared" si="3"/>
        <v>88</v>
      </c>
      <c r="C22" s="24">
        <v>15.15</v>
      </c>
      <c r="D22" s="25">
        <v>39</v>
      </c>
      <c r="E22" s="27"/>
      <c r="F22" s="25">
        <v>49</v>
      </c>
      <c r="G22" s="24">
        <f t="shared" si="4"/>
        <v>7.8</v>
      </c>
      <c r="H22" s="24">
        <f t="shared" si="5"/>
        <v>0</v>
      </c>
      <c r="I22" s="24">
        <f t="shared" si="6"/>
        <v>7.35</v>
      </c>
      <c r="J22" s="26"/>
      <c r="L22" s="5"/>
    </row>
    <row r="23" spans="1:12" ht="30.75" customHeight="1">
      <c r="A23" s="22" t="s">
        <v>30</v>
      </c>
      <c r="B23" s="23">
        <f t="shared" si="3"/>
        <v>58</v>
      </c>
      <c r="C23" s="24">
        <v>10</v>
      </c>
      <c r="D23" s="25">
        <v>26</v>
      </c>
      <c r="E23" s="27"/>
      <c r="F23" s="25">
        <v>32</v>
      </c>
      <c r="G23" s="24">
        <f t="shared" si="4"/>
        <v>5.2</v>
      </c>
      <c r="H23" s="24">
        <f t="shared" si="5"/>
        <v>0</v>
      </c>
      <c r="I23" s="24">
        <f t="shared" si="6"/>
        <v>4.8</v>
      </c>
      <c r="J23" s="26"/>
      <c r="L23" s="5"/>
    </row>
    <row r="24" spans="1:12" ht="30.75" customHeight="1">
      <c r="A24" s="22" t="s">
        <v>31</v>
      </c>
      <c r="B24" s="23">
        <f t="shared" si="3"/>
        <v>106</v>
      </c>
      <c r="C24" s="24">
        <v>18.399999999999999</v>
      </c>
      <c r="D24" s="25">
        <v>50</v>
      </c>
      <c r="E24" s="27"/>
      <c r="F24" s="25">
        <v>56</v>
      </c>
      <c r="G24" s="24">
        <f t="shared" si="4"/>
        <v>10</v>
      </c>
      <c r="H24" s="24">
        <f t="shared" si="5"/>
        <v>0</v>
      </c>
      <c r="I24" s="24">
        <f t="shared" si="6"/>
        <v>8.4</v>
      </c>
      <c r="J24" s="26"/>
      <c r="L24" s="5"/>
    </row>
    <row r="25" spans="1:12" ht="30.75" customHeight="1">
      <c r="A25" s="22" t="s">
        <v>32</v>
      </c>
      <c r="B25" s="23">
        <f t="shared" si="3"/>
        <v>59</v>
      </c>
      <c r="C25" s="24">
        <v>9.85</v>
      </c>
      <c r="D25" s="25">
        <v>20</v>
      </c>
      <c r="E25" s="27"/>
      <c r="F25" s="25">
        <v>39</v>
      </c>
      <c r="G25" s="24">
        <f t="shared" si="4"/>
        <v>4</v>
      </c>
      <c r="H25" s="24">
        <f t="shared" si="5"/>
        <v>0</v>
      </c>
      <c r="I25" s="24">
        <f t="shared" si="6"/>
        <v>5.85</v>
      </c>
      <c r="J25" s="26"/>
      <c r="L25" s="5"/>
    </row>
    <row r="26" spans="1:12" ht="30.75" customHeight="1">
      <c r="A26" s="22" t="s">
        <v>33</v>
      </c>
      <c r="B26" s="23">
        <f t="shared" si="3"/>
        <v>33</v>
      </c>
      <c r="C26" s="24">
        <v>5.6</v>
      </c>
      <c r="D26" s="25">
        <v>13</v>
      </c>
      <c r="E26" s="27"/>
      <c r="F26" s="25">
        <v>20</v>
      </c>
      <c r="G26" s="24">
        <f t="shared" si="4"/>
        <v>2.6</v>
      </c>
      <c r="H26" s="24">
        <f t="shared" si="5"/>
        <v>0</v>
      </c>
      <c r="I26" s="24">
        <f t="shared" si="6"/>
        <v>3</v>
      </c>
      <c r="J26" s="26"/>
      <c r="L26" s="5"/>
    </row>
    <row r="27" spans="1:12" ht="30.75" customHeight="1">
      <c r="A27" s="22" t="s">
        <v>34</v>
      </c>
      <c r="B27" s="23">
        <f t="shared" si="3"/>
        <v>199</v>
      </c>
      <c r="C27" s="24">
        <v>33.549999999999997</v>
      </c>
      <c r="D27" s="25">
        <v>74</v>
      </c>
      <c r="E27" s="27"/>
      <c r="F27" s="25">
        <v>125</v>
      </c>
      <c r="G27" s="24">
        <f t="shared" si="4"/>
        <v>14.8</v>
      </c>
      <c r="H27" s="24">
        <f t="shared" si="5"/>
        <v>0</v>
      </c>
      <c r="I27" s="24">
        <f t="shared" si="6"/>
        <v>18.75</v>
      </c>
      <c r="J27" s="26"/>
      <c r="L27" s="5"/>
    </row>
    <row r="28" spans="1:12" ht="30.75" customHeight="1">
      <c r="A28" s="22" t="s">
        <v>35</v>
      </c>
      <c r="B28" s="23">
        <f t="shared" si="3"/>
        <v>95</v>
      </c>
      <c r="C28" s="24">
        <v>17.25</v>
      </c>
      <c r="D28" s="25">
        <v>60</v>
      </c>
      <c r="E28" s="27"/>
      <c r="F28" s="25">
        <v>35</v>
      </c>
      <c r="G28" s="24">
        <f t="shared" si="4"/>
        <v>12</v>
      </c>
      <c r="H28" s="24">
        <f t="shared" si="5"/>
        <v>0</v>
      </c>
      <c r="I28" s="24">
        <f t="shared" si="6"/>
        <v>5.25</v>
      </c>
      <c r="J28" s="26"/>
      <c r="L28" s="5"/>
    </row>
    <row r="29" spans="1:12" ht="30.75" customHeight="1">
      <c r="A29" s="22" t="s">
        <v>36</v>
      </c>
      <c r="B29" s="23">
        <f t="shared" si="3"/>
        <v>131</v>
      </c>
      <c r="C29" s="24">
        <v>24.5</v>
      </c>
      <c r="D29" s="25">
        <v>97</v>
      </c>
      <c r="E29" s="27"/>
      <c r="F29" s="25">
        <v>34</v>
      </c>
      <c r="G29" s="24">
        <f t="shared" si="4"/>
        <v>19.399999999999999</v>
      </c>
      <c r="H29" s="24">
        <f t="shared" si="5"/>
        <v>0</v>
      </c>
      <c r="I29" s="24">
        <f t="shared" si="6"/>
        <v>5.0999999999999996</v>
      </c>
      <c r="J29" s="26"/>
      <c r="L29" s="5"/>
    </row>
    <row r="30" spans="1:12" ht="30.75" customHeight="1">
      <c r="A30" s="22" t="s">
        <v>37</v>
      </c>
      <c r="B30" s="23">
        <f t="shared" si="3"/>
        <v>451</v>
      </c>
      <c r="C30" s="24">
        <v>81.08</v>
      </c>
      <c r="D30" s="25">
        <v>268</v>
      </c>
      <c r="E30" s="27">
        <v>1</v>
      </c>
      <c r="F30" s="25">
        <v>182</v>
      </c>
      <c r="G30" s="24">
        <f t="shared" si="4"/>
        <v>53.6</v>
      </c>
      <c r="H30" s="24">
        <f t="shared" si="5"/>
        <v>0.18</v>
      </c>
      <c r="I30" s="24">
        <f t="shared" si="6"/>
        <v>27.3</v>
      </c>
      <c r="J30" s="26"/>
      <c r="L30" s="5"/>
    </row>
    <row r="31" spans="1:12" ht="30.75" customHeight="1">
      <c r="A31" s="22" t="s">
        <v>38</v>
      </c>
      <c r="B31" s="23">
        <f t="shared" si="3"/>
        <v>242</v>
      </c>
      <c r="C31" s="24">
        <v>43.66</v>
      </c>
      <c r="D31" s="25">
        <v>146</v>
      </c>
      <c r="E31" s="27">
        <v>2</v>
      </c>
      <c r="F31" s="25">
        <v>94</v>
      </c>
      <c r="G31" s="24">
        <f t="shared" si="4"/>
        <v>29.2</v>
      </c>
      <c r="H31" s="24">
        <f t="shared" si="5"/>
        <v>0.36</v>
      </c>
      <c r="I31" s="24">
        <f t="shared" si="6"/>
        <v>14.1</v>
      </c>
      <c r="J31" s="26"/>
      <c r="L31" s="5"/>
    </row>
    <row r="32" spans="1:12" ht="30.75" customHeight="1">
      <c r="A32" s="22" t="s">
        <v>39</v>
      </c>
      <c r="B32" s="23">
        <f t="shared" si="3"/>
        <v>200</v>
      </c>
      <c r="C32" s="24">
        <v>34.81</v>
      </c>
      <c r="D32" s="25">
        <v>95</v>
      </c>
      <c r="E32" s="27">
        <v>2</v>
      </c>
      <c r="F32" s="25">
        <v>103</v>
      </c>
      <c r="G32" s="24">
        <f t="shared" si="4"/>
        <v>19</v>
      </c>
      <c r="H32" s="24">
        <f t="shared" si="5"/>
        <v>0.36</v>
      </c>
      <c r="I32" s="24">
        <f t="shared" si="6"/>
        <v>15.45</v>
      </c>
      <c r="J32" s="26"/>
      <c r="L32" s="5"/>
    </row>
    <row r="33" spans="1:12" ht="30.75" customHeight="1">
      <c r="A33" s="22" t="s">
        <v>40</v>
      </c>
      <c r="B33" s="23">
        <f t="shared" si="3"/>
        <v>370</v>
      </c>
      <c r="C33" s="24">
        <v>67.05</v>
      </c>
      <c r="D33" s="25">
        <v>231</v>
      </c>
      <c r="E33" s="27"/>
      <c r="F33" s="25">
        <v>139</v>
      </c>
      <c r="G33" s="24">
        <f t="shared" si="4"/>
        <v>46.2</v>
      </c>
      <c r="H33" s="24">
        <f t="shared" si="5"/>
        <v>0</v>
      </c>
      <c r="I33" s="24">
        <f t="shared" si="6"/>
        <v>20.85</v>
      </c>
      <c r="J33" s="26"/>
      <c r="L33" s="5"/>
    </row>
    <row r="34" spans="1:12" ht="30.75" customHeight="1">
      <c r="A34" s="22" t="s">
        <v>41</v>
      </c>
      <c r="B34" s="23">
        <f t="shared" si="3"/>
        <v>157</v>
      </c>
      <c r="C34" s="24">
        <v>29.15</v>
      </c>
      <c r="D34" s="25">
        <v>112</v>
      </c>
      <c r="E34" s="27"/>
      <c r="F34" s="25">
        <v>45</v>
      </c>
      <c r="G34" s="24">
        <f t="shared" si="4"/>
        <v>22.4</v>
      </c>
      <c r="H34" s="24">
        <f t="shared" si="5"/>
        <v>0</v>
      </c>
      <c r="I34" s="24">
        <f t="shared" si="6"/>
        <v>6.75</v>
      </c>
      <c r="J34" s="26"/>
      <c r="L34" s="5"/>
    </row>
    <row r="35" spans="1:12" ht="30.75" customHeight="1">
      <c r="A35" s="22" t="s">
        <v>42</v>
      </c>
      <c r="B35" s="23">
        <f t="shared" si="3"/>
        <v>204</v>
      </c>
      <c r="C35" s="24">
        <v>35.15</v>
      </c>
      <c r="D35" s="25">
        <v>91</v>
      </c>
      <c r="E35" s="27"/>
      <c r="F35" s="25">
        <v>113</v>
      </c>
      <c r="G35" s="24">
        <f t="shared" si="4"/>
        <v>18.2</v>
      </c>
      <c r="H35" s="24">
        <f t="shared" si="5"/>
        <v>0</v>
      </c>
      <c r="I35" s="24">
        <f t="shared" si="6"/>
        <v>16.95</v>
      </c>
      <c r="J35" s="26"/>
      <c r="L35" s="5"/>
    </row>
    <row r="36" spans="1:12" ht="30.75" customHeight="1">
      <c r="A36" s="22" t="s">
        <v>43</v>
      </c>
      <c r="B36" s="23">
        <f t="shared" si="3"/>
        <v>287</v>
      </c>
      <c r="C36" s="24">
        <v>53.63</v>
      </c>
      <c r="D36" s="25">
        <v>211</v>
      </c>
      <c r="E36" s="27">
        <v>1</v>
      </c>
      <c r="F36" s="25">
        <v>75</v>
      </c>
      <c r="G36" s="24">
        <f t="shared" si="4"/>
        <v>42.2</v>
      </c>
      <c r="H36" s="24">
        <f t="shared" si="5"/>
        <v>0.18</v>
      </c>
      <c r="I36" s="24">
        <f t="shared" si="6"/>
        <v>11.25</v>
      </c>
      <c r="J36" s="26"/>
      <c r="L36" s="5"/>
    </row>
    <row r="37" spans="1:12" ht="30.75" customHeight="1">
      <c r="A37" s="22" t="s">
        <v>44</v>
      </c>
      <c r="B37" s="23">
        <f t="shared" si="3"/>
        <v>219</v>
      </c>
      <c r="C37" s="24">
        <v>41.6</v>
      </c>
      <c r="D37" s="25">
        <v>175</v>
      </c>
      <c r="E37" s="27"/>
      <c r="F37" s="25">
        <v>44</v>
      </c>
      <c r="G37" s="24">
        <f t="shared" si="4"/>
        <v>35</v>
      </c>
      <c r="H37" s="24">
        <f t="shared" si="5"/>
        <v>0</v>
      </c>
      <c r="I37" s="24">
        <f t="shared" si="6"/>
        <v>6.6</v>
      </c>
      <c r="J37" s="26"/>
      <c r="L37" s="5"/>
    </row>
    <row r="38" spans="1:12" ht="30.75" customHeight="1">
      <c r="A38" s="22" t="s">
        <v>45</v>
      </c>
      <c r="B38" s="23">
        <f t="shared" si="3"/>
        <v>258</v>
      </c>
      <c r="C38" s="24">
        <v>50.9</v>
      </c>
      <c r="D38" s="25">
        <v>244</v>
      </c>
      <c r="E38" s="27"/>
      <c r="F38" s="25">
        <v>14</v>
      </c>
      <c r="G38" s="24">
        <f t="shared" si="4"/>
        <v>48.8</v>
      </c>
      <c r="H38" s="24">
        <f t="shared" si="5"/>
        <v>0</v>
      </c>
      <c r="I38" s="24">
        <f t="shared" si="6"/>
        <v>2.1</v>
      </c>
      <c r="J38" s="26"/>
      <c r="L38" s="5"/>
    </row>
    <row r="39" spans="1:12" ht="30.75" customHeight="1">
      <c r="A39" s="22" t="s">
        <v>46</v>
      </c>
      <c r="B39" s="23">
        <f t="shared" si="3"/>
        <v>207</v>
      </c>
      <c r="C39" s="24">
        <v>38.85</v>
      </c>
      <c r="D39" s="25">
        <v>156</v>
      </c>
      <c r="E39" s="27"/>
      <c r="F39" s="25">
        <v>51</v>
      </c>
      <c r="G39" s="24">
        <f t="shared" si="4"/>
        <v>31.2</v>
      </c>
      <c r="H39" s="24">
        <f t="shared" si="5"/>
        <v>0</v>
      </c>
      <c r="I39" s="24">
        <f t="shared" si="6"/>
        <v>7.65</v>
      </c>
      <c r="J39" s="26"/>
      <c r="L39" s="5"/>
    </row>
    <row r="40" spans="1:12" ht="30.75" customHeight="1">
      <c r="A40" s="22" t="s">
        <v>47</v>
      </c>
      <c r="B40" s="23">
        <f t="shared" si="3"/>
        <v>218</v>
      </c>
      <c r="C40" s="24">
        <v>40.6</v>
      </c>
      <c r="D40" s="25">
        <v>158</v>
      </c>
      <c r="E40" s="27"/>
      <c r="F40" s="25">
        <v>60</v>
      </c>
      <c r="G40" s="24">
        <f t="shared" si="4"/>
        <v>31.6</v>
      </c>
      <c r="H40" s="24">
        <f t="shared" si="5"/>
        <v>0</v>
      </c>
      <c r="I40" s="24">
        <f t="shared" si="6"/>
        <v>9</v>
      </c>
      <c r="J40" s="26"/>
      <c r="L40" s="5"/>
    </row>
    <row r="41" spans="1:12" ht="30.75" customHeight="1">
      <c r="A41" s="22" t="s">
        <v>48</v>
      </c>
      <c r="B41" s="23">
        <f t="shared" si="3"/>
        <v>224</v>
      </c>
      <c r="C41" s="24">
        <v>42.28</v>
      </c>
      <c r="D41" s="25">
        <v>173</v>
      </c>
      <c r="E41" s="27">
        <v>1</v>
      </c>
      <c r="F41" s="25">
        <v>50</v>
      </c>
      <c r="G41" s="24">
        <f t="shared" si="4"/>
        <v>34.6</v>
      </c>
      <c r="H41" s="24">
        <f t="shared" si="5"/>
        <v>0.18</v>
      </c>
      <c r="I41" s="24">
        <f t="shared" si="6"/>
        <v>7.5</v>
      </c>
      <c r="J41" s="26"/>
      <c r="L41" s="5"/>
    </row>
    <row r="42" spans="1:12" ht="30.75" customHeight="1">
      <c r="A42" s="22" t="s">
        <v>49</v>
      </c>
      <c r="B42" s="23">
        <f t="shared" si="3"/>
        <v>276</v>
      </c>
      <c r="C42" s="24">
        <v>50.05</v>
      </c>
      <c r="D42" s="25">
        <v>173</v>
      </c>
      <c r="E42" s="27"/>
      <c r="F42" s="25">
        <v>103</v>
      </c>
      <c r="G42" s="24">
        <f t="shared" si="4"/>
        <v>34.6</v>
      </c>
      <c r="H42" s="24">
        <f t="shared" si="5"/>
        <v>0</v>
      </c>
      <c r="I42" s="24">
        <f t="shared" si="6"/>
        <v>15.45</v>
      </c>
      <c r="J42" s="26"/>
      <c r="L42" s="5"/>
    </row>
    <row r="43" spans="1:12" ht="30.75" customHeight="1">
      <c r="A43" s="22" t="s">
        <v>50</v>
      </c>
      <c r="B43" s="23">
        <f t="shared" si="3"/>
        <v>190</v>
      </c>
      <c r="C43" s="24">
        <v>35.659999999999997</v>
      </c>
      <c r="D43" s="25">
        <v>142</v>
      </c>
      <c r="E43" s="27">
        <v>2</v>
      </c>
      <c r="F43" s="25">
        <v>46</v>
      </c>
      <c r="G43" s="24">
        <f t="shared" si="4"/>
        <v>28.4</v>
      </c>
      <c r="H43" s="24">
        <f t="shared" si="5"/>
        <v>0.36</v>
      </c>
      <c r="I43" s="24">
        <f t="shared" si="6"/>
        <v>6.9</v>
      </c>
      <c r="J43" s="26"/>
      <c r="L43" s="5"/>
    </row>
    <row r="44" spans="1:12" ht="30.75" customHeight="1">
      <c r="A44" s="22" t="s">
        <v>51</v>
      </c>
      <c r="B44" s="23">
        <f t="shared" si="3"/>
        <v>292</v>
      </c>
      <c r="C44" s="24">
        <v>52.55</v>
      </c>
      <c r="D44" s="25">
        <v>175</v>
      </c>
      <c r="E44" s="27"/>
      <c r="F44" s="25">
        <v>117</v>
      </c>
      <c r="G44" s="24">
        <f t="shared" si="4"/>
        <v>35</v>
      </c>
      <c r="H44" s="24">
        <f t="shared" si="5"/>
        <v>0</v>
      </c>
      <c r="I44" s="24">
        <f t="shared" si="6"/>
        <v>17.55</v>
      </c>
      <c r="J44" s="26"/>
      <c r="L44" s="5"/>
    </row>
    <row r="45" spans="1:12" ht="30.75" customHeight="1">
      <c r="A45" s="22" t="s">
        <v>52</v>
      </c>
      <c r="B45" s="23">
        <f t="shared" si="3"/>
        <v>294</v>
      </c>
      <c r="C45" s="24">
        <v>54.2</v>
      </c>
      <c r="D45" s="25">
        <v>202</v>
      </c>
      <c r="E45" s="27"/>
      <c r="F45" s="25">
        <v>92</v>
      </c>
      <c r="G45" s="24">
        <f t="shared" si="4"/>
        <v>40.4</v>
      </c>
      <c r="H45" s="24">
        <f t="shared" si="5"/>
        <v>0</v>
      </c>
      <c r="I45" s="24">
        <f t="shared" si="6"/>
        <v>13.8</v>
      </c>
      <c r="J45" s="26"/>
      <c r="L45" s="5"/>
    </row>
    <row r="46" spans="1:12" ht="30.75" customHeight="1">
      <c r="A46" s="22" t="s">
        <v>53</v>
      </c>
      <c r="B46" s="23">
        <f t="shared" si="3"/>
        <v>122</v>
      </c>
      <c r="C46" s="24">
        <v>21.2</v>
      </c>
      <c r="D46" s="25">
        <v>58</v>
      </c>
      <c r="E46" s="27"/>
      <c r="F46" s="25">
        <v>64</v>
      </c>
      <c r="G46" s="24">
        <f t="shared" si="4"/>
        <v>11.6</v>
      </c>
      <c r="H46" s="24">
        <f t="shared" si="5"/>
        <v>0</v>
      </c>
      <c r="I46" s="24">
        <f t="shared" si="6"/>
        <v>9.6</v>
      </c>
      <c r="J46" s="26"/>
      <c r="L46" s="5"/>
    </row>
    <row r="47" spans="1:12" ht="30.75" customHeight="1">
      <c r="A47" s="22" t="s">
        <v>54</v>
      </c>
      <c r="B47" s="23">
        <f t="shared" si="3"/>
        <v>253</v>
      </c>
      <c r="C47" s="24">
        <v>45.8</v>
      </c>
      <c r="D47" s="25">
        <v>157</v>
      </c>
      <c r="E47" s="27"/>
      <c r="F47" s="25">
        <v>96</v>
      </c>
      <c r="G47" s="24">
        <f t="shared" si="4"/>
        <v>31.4</v>
      </c>
      <c r="H47" s="24">
        <f t="shared" si="5"/>
        <v>0</v>
      </c>
      <c r="I47" s="24">
        <f t="shared" si="6"/>
        <v>14.4</v>
      </c>
      <c r="J47" s="26"/>
      <c r="L47" s="5"/>
    </row>
    <row r="48" spans="1:12" ht="30.75" customHeight="1">
      <c r="A48" s="22" t="s">
        <v>55</v>
      </c>
      <c r="B48" s="23">
        <f t="shared" si="3"/>
        <v>66</v>
      </c>
      <c r="C48" s="24">
        <v>12.65</v>
      </c>
      <c r="D48" s="25">
        <v>55</v>
      </c>
      <c r="E48" s="27"/>
      <c r="F48" s="25">
        <v>11</v>
      </c>
      <c r="G48" s="24">
        <f t="shared" si="4"/>
        <v>11</v>
      </c>
      <c r="H48" s="24">
        <f t="shared" si="5"/>
        <v>0</v>
      </c>
      <c r="I48" s="24">
        <f t="shared" si="6"/>
        <v>1.65</v>
      </c>
      <c r="J48" s="26"/>
      <c r="L48" s="5"/>
    </row>
    <row r="49" spans="1:12" ht="30.75" customHeight="1">
      <c r="A49" s="22" t="s">
        <v>56</v>
      </c>
      <c r="B49" s="23">
        <f t="shared" si="3"/>
        <v>128</v>
      </c>
      <c r="C49" s="24">
        <v>22.55</v>
      </c>
      <c r="D49" s="25">
        <v>67</v>
      </c>
      <c r="E49" s="27"/>
      <c r="F49" s="25">
        <v>61</v>
      </c>
      <c r="G49" s="24">
        <f t="shared" si="4"/>
        <v>13.4</v>
      </c>
      <c r="H49" s="24">
        <f t="shared" si="5"/>
        <v>0</v>
      </c>
      <c r="I49" s="24">
        <f t="shared" si="6"/>
        <v>9.15</v>
      </c>
      <c r="J49" s="26"/>
      <c r="L49" s="13"/>
    </row>
    <row r="50" spans="1:12" ht="30.75" customHeight="1">
      <c r="A50" s="22" t="s">
        <v>57</v>
      </c>
      <c r="B50" s="23">
        <f t="shared" si="3"/>
        <v>215</v>
      </c>
      <c r="C50" s="24">
        <v>37</v>
      </c>
      <c r="D50" s="25">
        <v>95</v>
      </c>
      <c r="E50" s="27"/>
      <c r="F50" s="25">
        <v>120</v>
      </c>
      <c r="G50" s="24">
        <f t="shared" si="4"/>
        <v>19</v>
      </c>
      <c r="H50" s="24">
        <f t="shared" si="5"/>
        <v>0</v>
      </c>
      <c r="I50" s="24">
        <f t="shared" si="6"/>
        <v>18</v>
      </c>
      <c r="J50" s="26"/>
      <c r="L50" s="5"/>
    </row>
    <row r="51" spans="1:12" ht="30.75" customHeight="1">
      <c r="A51" s="22" t="s">
        <v>58</v>
      </c>
      <c r="B51" s="23">
        <f t="shared" si="3"/>
        <v>62</v>
      </c>
      <c r="C51" s="24">
        <v>11.05</v>
      </c>
      <c r="D51" s="25">
        <v>35</v>
      </c>
      <c r="E51" s="27"/>
      <c r="F51" s="25">
        <v>27</v>
      </c>
      <c r="G51" s="24">
        <f t="shared" si="4"/>
        <v>7</v>
      </c>
      <c r="H51" s="24">
        <f t="shared" si="5"/>
        <v>0</v>
      </c>
      <c r="I51" s="24">
        <f t="shared" si="6"/>
        <v>4.05</v>
      </c>
      <c r="J51" s="26"/>
      <c r="L51" s="5"/>
    </row>
    <row r="52" spans="1:12" ht="30.75" customHeight="1">
      <c r="A52" s="22" t="s">
        <v>59</v>
      </c>
      <c r="B52" s="23">
        <f t="shared" si="3"/>
        <v>42</v>
      </c>
      <c r="C52" s="24">
        <v>7.6</v>
      </c>
      <c r="D52" s="25">
        <v>26</v>
      </c>
      <c r="E52" s="27"/>
      <c r="F52" s="25">
        <v>16</v>
      </c>
      <c r="G52" s="24">
        <f t="shared" si="4"/>
        <v>5.2</v>
      </c>
      <c r="H52" s="24">
        <f t="shared" si="5"/>
        <v>0</v>
      </c>
      <c r="I52" s="24">
        <f t="shared" si="6"/>
        <v>2.4</v>
      </c>
      <c r="J52" s="26"/>
      <c r="L52" s="5"/>
    </row>
    <row r="53" spans="1:12" ht="30.75" customHeight="1">
      <c r="A53" s="22" t="s">
        <v>60</v>
      </c>
      <c r="B53" s="23">
        <f t="shared" si="3"/>
        <v>32</v>
      </c>
      <c r="C53" s="24">
        <v>5.75</v>
      </c>
      <c r="D53" s="25">
        <v>19</v>
      </c>
      <c r="E53" s="27"/>
      <c r="F53" s="25">
        <v>13</v>
      </c>
      <c r="G53" s="24">
        <f t="shared" si="4"/>
        <v>3.8</v>
      </c>
      <c r="H53" s="24">
        <f t="shared" si="5"/>
        <v>0</v>
      </c>
      <c r="I53" s="24">
        <f t="shared" si="6"/>
        <v>1.95</v>
      </c>
      <c r="J53" s="26"/>
      <c r="L53" s="5"/>
    </row>
    <row r="54" spans="1:12" ht="30.75" customHeight="1">
      <c r="A54" s="22" t="s">
        <v>61</v>
      </c>
      <c r="B54" s="23">
        <f t="shared" si="3"/>
        <v>15</v>
      </c>
      <c r="C54" s="24">
        <v>2.8</v>
      </c>
      <c r="D54" s="25">
        <v>11</v>
      </c>
      <c r="E54" s="27"/>
      <c r="F54" s="25">
        <v>4</v>
      </c>
      <c r="G54" s="24">
        <f t="shared" si="4"/>
        <v>2.2000000000000002</v>
      </c>
      <c r="H54" s="24">
        <f t="shared" si="5"/>
        <v>0</v>
      </c>
      <c r="I54" s="24">
        <f t="shared" si="6"/>
        <v>0.6</v>
      </c>
      <c r="J54" s="26"/>
      <c r="L54" s="5"/>
    </row>
    <row r="55" spans="1:12" ht="30.75" customHeight="1">
      <c r="A55" s="22" t="s">
        <v>62</v>
      </c>
      <c r="B55" s="23">
        <f t="shared" si="3"/>
        <v>166</v>
      </c>
      <c r="C55" s="24">
        <v>30.8</v>
      </c>
      <c r="D55" s="25">
        <v>118</v>
      </c>
      <c r="E55" s="27"/>
      <c r="F55" s="25">
        <v>48</v>
      </c>
      <c r="G55" s="24">
        <f t="shared" si="4"/>
        <v>23.6</v>
      </c>
      <c r="H55" s="24">
        <f t="shared" si="5"/>
        <v>0</v>
      </c>
      <c r="I55" s="24">
        <f t="shared" si="6"/>
        <v>7.2</v>
      </c>
      <c r="J55" s="26"/>
      <c r="L55" s="5"/>
    </row>
    <row r="56" spans="1:12" ht="30.75" customHeight="1">
      <c r="A56" s="22" t="s">
        <v>63</v>
      </c>
      <c r="B56" s="23">
        <f t="shared" si="3"/>
        <v>1</v>
      </c>
      <c r="C56" s="24">
        <v>0.18</v>
      </c>
      <c r="D56" s="25"/>
      <c r="E56" s="27">
        <v>1</v>
      </c>
      <c r="F56" s="25"/>
      <c r="G56" s="24">
        <f t="shared" si="4"/>
        <v>0</v>
      </c>
      <c r="H56" s="24">
        <f t="shared" si="5"/>
        <v>0.18</v>
      </c>
      <c r="I56" s="24">
        <f t="shared" si="6"/>
        <v>0</v>
      </c>
      <c r="J56" s="26"/>
      <c r="L56" s="5"/>
    </row>
    <row r="57" spans="1:12" ht="30.75" customHeight="1">
      <c r="A57" s="22" t="s">
        <v>64</v>
      </c>
      <c r="B57" s="23">
        <f t="shared" si="3"/>
        <v>31</v>
      </c>
      <c r="C57" s="24">
        <v>5.13</v>
      </c>
      <c r="D57" s="25">
        <v>21</v>
      </c>
      <c r="E57" s="27"/>
      <c r="F57" s="25">
        <v>10</v>
      </c>
      <c r="G57" s="24">
        <f>D57*0.18</f>
        <v>3.78</v>
      </c>
      <c r="H57" s="24">
        <f t="shared" si="5"/>
        <v>0</v>
      </c>
      <c r="I57" s="24">
        <f>F57*0.135</f>
        <v>1.35</v>
      </c>
      <c r="J57" s="26"/>
      <c r="L57" s="5"/>
    </row>
    <row r="58" spans="1:12" s="4" customFormat="1" ht="30.75" customHeight="1">
      <c r="A58" s="17" t="s">
        <v>65</v>
      </c>
      <c r="B58" s="20">
        <f t="shared" ref="B58:I58" si="7">SUM(B59:B77)</f>
        <v>1158</v>
      </c>
      <c r="C58" s="21">
        <f t="shared" si="7"/>
        <v>190.19</v>
      </c>
      <c r="D58" s="20">
        <f t="shared" si="7"/>
        <v>621</v>
      </c>
      <c r="E58" s="20">
        <f t="shared" si="7"/>
        <v>12</v>
      </c>
      <c r="F58" s="20">
        <f t="shared" si="7"/>
        <v>525</v>
      </c>
      <c r="G58" s="21">
        <f t="shared" si="7"/>
        <v>123.68</v>
      </c>
      <c r="H58" s="21">
        <f t="shared" si="7"/>
        <v>2.16</v>
      </c>
      <c r="I58" s="21">
        <f t="shared" si="7"/>
        <v>64.334999999999994</v>
      </c>
      <c r="J58" s="17"/>
    </row>
    <row r="59" spans="1:12" ht="30.75" customHeight="1">
      <c r="A59" s="22" t="s">
        <v>66</v>
      </c>
      <c r="B59" s="23">
        <f t="shared" ref="B59:B77" si="8">D59+E59+F59</f>
        <v>100</v>
      </c>
      <c r="C59" s="24">
        <v>17.89</v>
      </c>
      <c r="D59" s="23">
        <v>56</v>
      </c>
      <c r="E59" s="23">
        <v>3</v>
      </c>
      <c r="F59" s="23">
        <v>41</v>
      </c>
      <c r="G59" s="24">
        <f t="shared" ref="G59:G70" si="9">D59*0.2</f>
        <v>11.2</v>
      </c>
      <c r="H59" s="24">
        <f t="shared" ref="H59:H77" si="10">E59*0.18</f>
        <v>0.54</v>
      </c>
      <c r="I59" s="24">
        <f t="shared" ref="I59:I70" si="11">F59*0.15</f>
        <v>6.15</v>
      </c>
      <c r="J59" s="26"/>
      <c r="L59" s="5"/>
    </row>
    <row r="60" spans="1:12" ht="30.75" customHeight="1">
      <c r="A60" s="22" t="s">
        <v>67</v>
      </c>
      <c r="B60" s="23">
        <f t="shared" si="8"/>
        <v>198</v>
      </c>
      <c r="C60" s="24">
        <v>35.83</v>
      </c>
      <c r="D60" s="23">
        <v>122</v>
      </c>
      <c r="E60" s="23">
        <v>1</v>
      </c>
      <c r="F60" s="23">
        <v>75</v>
      </c>
      <c r="G60" s="24">
        <f t="shared" si="9"/>
        <v>24.4</v>
      </c>
      <c r="H60" s="24">
        <f t="shared" si="10"/>
        <v>0.18</v>
      </c>
      <c r="I60" s="24">
        <f t="shared" si="11"/>
        <v>11.25</v>
      </c>
      <c r="J60" s="26"/>
      <c r="L60" s="5"/>
    </row>
    <row r="61" spans="1:12" ht="30.75" customHeight="1">
      <c r="A61" s="22" t="s">
        <v>68</v>
      </c>
      <c r="B61" s="23">
        <f t="shared" si="8"/>
        <v>34</v>
      </c>
      <c r="C61" s="24">
        <v>6.35</v>
      </c>
      <c r="D61" s="23">
        <v>25</v>
      </c>
      <c r="E61" s="23"/>
      <c r="F61" s="23">
        <v>9</v>
      </c>
      <c r="G61" s="24">
        <f t="shared" si="9"/>
        <v>5</v>
      </c>
      <c r="H61" s="24">
        <f t="shared" si="10"/>
        <v>0</v>
      </c>
      <c r="I61" s="24">
        <f t="shared" si="11"/>
        <v>1.35</v>
      </c>
      <c r="J61" s="26"/>
      <c r="L61" s="5"/>
    </row>
    <row r="62" spans="1:12" ht="30.75" customHeight="1">
      <c r="A62" s="22" t="s">
        <v>69</v>
      </c>
      <c r="B62" s="23">
        <f t="shared" si="8"/>
        <v>60</v>
      </c>
      <c r="C62" s="24">
        <v>11</v>
      </c>
      <c r="D62" s="23">
        <v>40</v>
      </c>
      <c r="E62" s="23"/>
      <c r="F62" s="23">
        <v>20</v>
      </c>
      <c r="G62" s="24">
        <f t="shared" si="9"/>
        <v>8</v>
      </c>
      <c r="H62" s="24">
        <f t="shared" si="10"/>
        <v>0</v>
      </c>
      <c r="I62" s="24">
        <f t="shared" si="11"/>
        <v>3</v>
      </c>
      <c r="J62" s="26"/>
      <c r="L62" s="5"/>
    </row>
    <row r="63" spans="1:12" ht="30.75" customHeight="1">
      <c r="A63" s="22" t="s">
        <v>70</v>
      </c>
      <c r="B63" s="23">
        <f t="shared" si="8"/>
        <v>97</v>
      </c>
      <c r="C63" s="24">
        <v>18.899999999999999</v>
      </c>
      <c r="D63" s="23">
        <v>87</v>
      </c>
      <c r="E63" s="23"/>
      <c r="F63" s="23">
        <v>10</v>
      </c>
      <c r="G63" s="24">
        <f t="shared" si="9"/>
        <v>17.399999999999999</v>
      </c>
      <c r="H63" s="24">
        <f t="shared" si="10"/>
        <v>0</v>
      </c>
      <c r="I63" s="24">
        <f t="shared" si="11"/>
        <v>1.5</v>
      </c>
      <c r="J63" s="26"/>
      <c r="L63" s="5"/>
    </row>
    <row r="64" spans="1:12" ht="30.75" customHeight="1">
      <c r="A64" s="22" t="s">
        <v>71</v>
      </c>
      <c r="B64" s="23">
        <f t="shared" si="8"/>
        <v>65</v>
      </c>
      <c r="C64" s="24">
        <v>12</v>
      </c>
      <c r="D64" s="23">
        <v>45</v>
      </c>
      <c r="E64" s="23"/>
      <c r="F64" s="23">
        <v>20</v>
      </c>
      <c r="G64" s="24">
        <f t="shared" si="9"/>
        <v>9</v>
      </c>
      <c r="H64" s="24">
        <f t="shared" si="10"/>
        <v>0</v>
      </c>
      <c r="I64" s="24">
        <f t="shared" si="11"/>
        <v>3</v>
      </c>
      <c r="J64" s="26"/>
      <c r="L64" s="5"/>
    </row>
    <row r="65" spans="1:12" ht="30.75" customHeight="1">
      <c r="A65" s="22" t="s">
        <v>73</v>
      </c>
      <c r="B65" s="23">
        <f t="shared" si="8"/>
        <v>69</v>
      </c>
      <c r="C65" s="24">
        <v>12.55</v>
      </c>
      <c r="D65" s="23">
        <v>44</v>
      </c>
      <c r="E65" s="23"/>
      <c r="F65" s="23">
        <v>25</v>
      </c>
      <c r="G65" s="24">
        <f t="shared" si="9"/>
        <v>8.8000000000000007</v>
      </c>
      <c r="H65" s="24">
        <f t="shared" si="10"/>
        <v>0</v>
      </c>
      <c r="I65" s="24">
        <f t="shared" si="11"/>
        <v>3.75</v>
      </c>
      <c r="J65" s="26"/>
      <c r="L65" s="5"/>
    </row>
    <row r="66" spans="1:12" ht="30.75" customHeight="1">
      <c r="A66" s="22" t="s">
        <v>75</v>
      </c>
      <c r="B66" s="23">
        <f t="shared" si="8"/>
        <v>33</v>
      </c>
      <c r="C66" s="24">
        <v>6.6</v>
      </c>
      <c r="D66" s="23">
        <v>33</v>
      </c>
      <c r="E66" s="23"/>
      <c r="F66" s="23"/>
      <c r="G66" s="24">
        <f t="shared" si="9"/>
        <v>6.6</v>
      </c>
      <c r="H66" s="24">
        <f t="shared" si="10"/>
        <v>0</v>
      </c>
      <c r="I66" s="24">
        <f t="shared" si="11"/>
        <v>0</v>
      </c>
      <c r="J66" s="26"/>
      <c r="L66" s="5"/>
    </row>
    <row r="67" spans="1:12" ht="30.75" customHeight="1">
      <c r="A67" s="22" t="s">
        <v>76</v>
      </c>
      <c r="B67" s="23">
        <f t="shared" si="8"/>
        <v>157</v>
      </c>
      <c r="C67" s="24">
        <v>27.34</v>
      </c>
      <c r="D67" s="23">
        <v>74</v>
      </c>
      <c r="E67" s="23">
        <v>3</v>
      </c>
      <c r="F67" s="23">
        <v>80</v>
      </c>
      <c r="G67" s="24">
        <f t="shared" si="9"/>
        <v>14.8</v>
      </c>
      <c r="H67" s="24">
        <f t="shared" si="10"/>
        <v>0.54</v>
      </c>
      <c r="I67" s="24">
        <f t="shared" si="11"/>
        <v>12</v>
      </c>
      <c r="J67" s="26"/>
      <c r="L67" s="5"/>
    </row>
    <row r="68" spans="1:12" ht="30.75" customHeight="1">
      <c r="A68" s="22" t="s">
        <v>77</v>
      </c>
      <c r="B68" s="23">
        <f t="shared" si="8"/>
        <v>35</v>
      </c>
      <c r="C68" s="24">
        <v>6.45</v>
      </c>
      <c r="D68" s="23">
        <v>24</v>
      </c>
      <c r="E68" s="23"/>
      <c r="F68" s="23">
        <v>11</v>
      </c>
      <c r="G68" s="24">
        <f t="shared" si="9"/>
        <v>4.8</v>
      </c>
      <c r="H68" s="24">
        <f t="shared" si="10"/>
        <v>0</v>
      </c>
      <c r="I68" s="24">
        <f t="shared" si="11"/>
        <v>1.65</v>
      </c>
      <c r="J68" s="26"/>
      <c r="L68" s="5"/>
    </row>
    <row r="69" spans="1:12" ht="30.75" customHeight="1">
      <c r="A69" s="22" t="s">
        <v>78</v>
      </c>
      <c r="B69" s="23">
        <f t="shared" si="8"/>
        <v>43</v>
      </c>
      <c r="C69" s="24">
        <v>7.65</v>
      </c>
      <c r="D69" s="23">
        <v>24</v>
      </c>
      <c r="E69" s="23"/>
      <c r="F69" s="23">
        <v>19</v>
      </c>
      <c r="G69" s="24">
        <f t="shared" si="9"/>
        <v>4.8</v>
      </c>
      <c r="H69" s="24">
        <f t="shared" si="10"/>
        <v>0</v>
      </c>
      <c r="I69" s="24">
        <f t="shared" si="11"/>
        <v>2.85</v>
      </c>
      <c r="J69" s="26"/>
      <c r="L69" s="5"/>
    </row>
    <row r="70" spans="1:12" ht="30.75" customHeight="1">
      <c r="A70" s="22" t="s">
        <v>80</v>
      </c>
      <c r="B70" s="23">
        <f t="shared" si="8"/>
        <v>27</v>
      </c>
      <c r="C70" s="24">
        <v>5.0999999999999996</v>
      </c>
      <c r="D70" s="23">
        <v>21</v>
      </c>
      <c r="E70" s="23"/>
      <c r="F70" s="23">
        <v>6</v>
      </c>
      <c r="G70" s="24">
        <f t="shared" si="9"/>
        <v>4.2</v>
      </c>
      <c r="H70" s="24">
        <f t="shared" si="10"/>
        <v>0</v>
      </c>
      <c r="I70" s="24">
        <f t="shared" si="11"/>
        <v>0.9</v>
      </c>
      <c r="J70" s="26"/>
      <c r="L70" s="5"/>
    </row>
    <row r="71" spans="1:12" ht="30.75" customHeight="1">
      <c r="A71" s="22" t="s">
        <v>82</v>
      </c>
      <c r="B71" s="23">
        <f t="shared" si="8"/>
        <v>25</v>
      </c>
      <c r="C71" s="24">
        <v>4.1399999999999997</v>
      </c>
      <c r="D71" s="23">
        <v>17</v>
      </c>
      <c r="E71" s="23"/>
      <c r="F71" s="23">
        <v>8</v>
      </c>
      <c r="G71" s="24">
        <f>D71*0.18</f>
        <v>3.06</v>
      </c>
      <c r="H71" s="24">
        <f t="shared" si="10"/>
        <v>0</v>
      </c>
      <c r="I71" s="24">
        <f>F71*0.135</f>
        <v>1.08</v>
      </c>
      <c r="J71" s="26"/>
      <c r="L71" s="5"/>
    </row>
    <row r="72" spans="1:12" ht="30.75" customHeight="1">
      <c r="A72" s="22" t="s">
        <v>84</v>
      </c>
      <c r="B72" s="23">
        <f t="shared" si="8"/>
        <v>15</v>
      </c>
      <c r="C72" s="24">
        <v>2.4300000000000002</v>
      </c>
      <c r="D72" s="23">
        <v>9</v>
      </c>
      <c r="E72" s="23"/>
      <c r="F72" s="23">
        <v>6</v>
      </c>
      <c r="G72" s="24">
        <f>D72*0.18</f>
        <v>1.62</v>
      </c>
      <c r="H72" s="24">
        <f t="shared" si="10"/>
        <v>0</v>
      </c>
      <c r="I72" s="24">
        <f>F72*0.135</f>
        <v>0.81</v>
      </c>
      <c r="J72" s="28"/>
      <c r="L72" s="5"/>
    </row>
    <row r="73" spans="1:12" ht="30.75" customHeight="1">
      <c r="A73" s="22" t="s">
        <v>86</v>
      </c>
      <c r="B73" s="23">
        <f t="shared" si="8"/>
        <v>11</v>
      </c>
      <c r="C73" s="24">
        <v>1.67</v>
      </c>
      <c r="D73" s="23"/>
      <c r="E73" s="23">
        <v>4</v>
      </c>
      <c r="F73" s="23">
        <v>7</v>
      </c>
      <c r="G73" s="24">
        <f>D73*0.18</f>
        <v>0</v>
      </c>
      <c r="H73" s="24">
        <f t="shared" si="10"/>
        <v>0.72</v>
      </c>
      <c r="I73" s="24">
        <f>F73*0.135</f>
        <v>0.94499999999999995</v>
      </c>
      <c r="J73" s="26"/>
      <c r="L73" s="5"/>
    </row>
    <row r="74" spans="1:12" s="6" customFormat="1" ht="30.75" customHeight="1">
      <c r="A74" s="22" t="s">
        <v>88</v>
      </c>
      <c r="B74" s="23">
        <f t="shared" si="8"/>
        <v>57</v>
      </c>
      <c r="C74" s="24">
        <v>4.38</v>
      </c>
      <c r="D74" s="23"/>
      <c r="E74" s="23">
        <v>1</v>
      </c>
      <c r="F74" s="23">
        <v>56</v>
      </c>
      <c r="G74" s="24">
        <f>D74*0.2</f>
        <v>0</v>
      </c>
      <c r="H74" s="24">
        <f t="shared" si="10"/>
        <v>0.18</v>
      </c>
      <c r="I74" s="24">
        <f>F74*0.15/2</f>
        <v>4.2</v>
      </c>
      <c r="J74" s="26" t="s">
        <v>89</v>
      </c>
      <c r="L74" s="14"/>
    </row>
    <row r="75" spans="1:12" s="6" customFormat="1" ht="30.75" customHeight="1">
      <c r="A75" s="22" t="s">
        <v>90</v>
      </c>
      <c r="B75" s="23">
        <f t="shared" si="8"/>
        <v>69</v>
      </c>
      <c r="C75" s="24">
        <v>5.18</v>
      </c>
      <c r="D75" s="23"/>
      <c r="E75" s="23"/>
      <c r="F75" s="23">
        <v>69</v>
      </c>
      <c r="G75" s="24">
        <f>D75*0.2</f>
        <v>0</v>
      </c>
      <c r="H75" s="24">
        <f t="shared" si="10"/>
        <v>0</v>
      </c>
      <c r="I75" s="24">
        <f>F75*0.15/2</f>
        <v>5.1749999999999998</v>
      </c>
      <c r="J75" s="26" t="s">
        <v>89</v>
      </c>
    </row>
    <row r="76" spans="1:12" s="6" customFormat="1" ht="30.75" customHeight="1">
      <c r="A76" s="22" t="s">
        <v>91</v>
      </c>
      <c r="B76" s="23">
        <f t="shared" si="8"/>
        <v>16</v>
      </c>
      <c r="C76" s="24">
        <v>1.2</v>
      </c>
      <c r="D76" s="23"/>
      <c r="E76" s="23"/>
      <c r="F76" s="23">
        <v>16</v>
      </c>
      <c r="G76" s="24">
        <f>D76*0.2</f>
        <v>0</v>
      </c>
      <c r="H76" s="24">
        <f t="shared" si="10"/>
        <v>0</v>
      </c>
      <c r="I76" s="24">
        <f>F76*0.15/2</f>
        <v>1.2</v>
      </c>
      <c r="J76" s="26" t="s">
        <v>89</v>
      </c>
    </row>
    <row r="77" spans="1:12" s="6" customFormat="1" ht="30.75" customHeight="1">
      <c r="A77" s="22" t="s">
        <v>92</v>
      </c>
      <c r="B77" s="23">
        <f t="shared" si="8"/>
        <v>47</v>
      </c>
      <c r="C77" s="24">
        <v>3.53</v>
      </c>
      <c r="D77" s="23"/>
      <c r="E77" s="23"/>
      <c r="F77" s="23">
        <v>47</v>
      </c>
      <c r="G77" s="24">
        <f>D77*0.2</f>
        <v>0</v>
      </c>
      <c r="H77" s="24">
        <f t="shared" si="10"/>
        <v>0</v>
      </c>
      <c r="I77" s="24">
        <f>F77*0.15/2</f>
        <v>3.5249999999999999</v>
      </c>
      <c r="J77" s="26" t="s">
        <v>89</v>
      </c>
    </row>
    <row r="78" spans="1:12" s="4" customFormat="1" ht="30.75" customHeight="1">
      <c r="A78" s="17" t="s">
        <v>93</v>
      </c>
      <c r="B78" s="20">
        <f t="shared" ref="B78:I78" si="12">SUM(B79:B82)</f>
        <v>359</v>
      </c>
      <c r="C78" s="21">
        <f t="shared" si="12"/>
        <v>63.09</v>
      </c>
      <c r="D78" s="20">
        <f t="shared" si="12"/>
        <v>184</v>
      </c>
      <c r="E78" s="20">
        <f t="shared" si="12"/>
        <v>6</v>
      </c>
      <c r="F78" s="20">
        <f t="shared" si="12"/>
        <v>169</v>
      </c>
      <c r="G78" s="21">
        <f t="shared" si="12"/>
        <v>36.72</v>
      </c>
      <c r="H78" s="21">
        <f t="shared" si="12"/>
        <v>1.08</v>
      </c>
      <c r="I78" s="21">
        <f t="shared" si="12"/>
        <v>25.29</v>
      </c>
      <c r="J78" s="17"/>
    </row>
    <row r="79" spans="1:12" ht="30.75" customHeight="1">
      <c r="A79" s="22" t="s">
        <v>94</v>
      </c>
      <c r="B79" s="23">
        <f>D79+E79+F79</f>
        <v>87</v>
      </c>
      <c r="C79" s="24">
        <v>16.850000000000001</v>
      </c>
      <c r="D79" s="23">
        <v>76</v>
      </c>
      <c r="E79" s="23"/>
      <c r="F79" s="23">
        <v>11</v>
      </c>
      <c r="G79" s="24">
        <f>D79*0.2</f>
        <v>15.2</v>
      </c>
      <c r="H79" s="24">
        <f>E79*0.18</f>
        <v>0</v>
      </c>
      <c r="I79" s="24">
        <f>F79*0.15</f>
        <v>1.65</v>
      </c>
      <c r="J79" s="26"/>
      <c r="L79" s="5"/>
    </row>
    <row r="80" spans="1:12" ht="30.75" customHeight="1">
      <c r="A80" s="22" t="s">
        <v>95</v>
      </c>
      <c r="B80" s="23">
        <f>D80+E80+F80</f>
        <v>230</v>
      </c>
      <c r="C80" s="24">
        <v>38.33</v>
      </c>
      <c r="D80" s="23">
        <v>73</v>
      </c>
      <c r="E80" s="23">
        <v>6</v>
      </c>
      <c r="F80" s="23">
        <v>151</v>
      </c>
      <c r="G80" s="24">
        <f>D80*0.2</f>
        <v>14.6</v>
      </c>
      <c r="H80" s="24">
        <f>E80*0.18</f>
        <v>1.08</v>
      </c>
      <c r="I80" s="24">
        <f>F80*0.15</f>
        <v>22.65</v>
      </c>
      <c r="J80" s="26"/>
      <c r="L80" s="5"/>
    </row>
    <row r="81" spans="1:12" ht="30.75" customHeight="1">
      <c r="A81" s="22" t="s">
        <v>97</v>
      </c>
      <c r="B81" s="23">
        <f>D81+E81+F81</f>
        <v>34</v>
      </c>
      <c r="C81" s="24">
        <v>6.65</v>
      </c>
      <c r="D81" s="23">
        <v>31</v>
      </c>
      <c r="E81" s="23"/>
      <c r="F81" s="23">
        <v>3</v>
      </c>
      <c r="G81" s="24">
        <f>D81*0.2</f>
        <v>6.2</v>
      </c>
      <c r="H81" s="24">
        <f>E81*0.18</f>
        <v>0</v>
      </c>
      <c r="I81" s="24">
        <f>F81*0.15</f>
        <v>0.45</v>
      </c>
      <c r="J81" s="26"/>
      <c r="L81" s="5"/>
    </row>
    <row r="82" spans="1:12" ht="30.75" customHeight="1">
      <c r="A82" s="22" t="s">
        <v>98</v>
      </c>
      <c r="B82" s="23">
        <f>D82+E82+F82</f>
        <v>8</v>
      </c>
      <c r="C82" s="24">
        <v>1.26</v>
      </c>
      <c r="D82" s="23">
        <v>4</v>
      </c>
      <c r="E82" s="23"/>
      <c r="F82" s="23">
        <v>4</v>
      </c>
      <c r="G82" s="24">
        <f>D82*0.18</f>
        <v>0.72</v>
      </c>
      <c r="H82" s="24">
        <f>E82*0.18</f>
        <v>0</v>
      </c>
      <c r="I82" s="24">
        <f>F82*0.135</f>
        <v>0.54</v>
      </c>
      <c r="J82" s="26"/>
      <c r="L82" s="5"/>
    </row>
    <row r="83" spans="1:12" s="4" customFormat="1" ht="30.75" customHeight="1">
      <c r="A83" s="17" t="s">
        <v>99</v>
      </c>
      <c r="B83" s="20">
        <f t="shared" ref="B83:I83" si="13">SUM(B84:B142)</f>
        <v>7726</v>
      </c>
      <c r="C83" s="21">
        <f t="shared" si="13"/>
        <v>1418.35</v>
      </c>
      <c r="D83" s="20">
        <f t="shared" si="13"/>
        <v>5219</v>
      </c>
      <c r="E83" s="20">
        <f t="shared" si="13"/>
        <v>37</v>
      </c>
      <c r="F83" s="20">
        <f t="shared" si="13"/>
        <v>2470</v>
      </c>
      <c r="G83" s="21">
        <f t="shared" si="13"/>
        <v>1041.42</v>
      </c>
      <c r="H83" s="21">
        <f t="shared" si="13"/>
        <v>6.66</v>
      </c>
      <c r="I83" s="21">
        <f t="shared" si="13"/>
        <v>370.27</v>
      </c>
      <c r="J83" s="17"/>
    </row>
    <row r="84" spans="1:12" ht="30.75" customHeight="1">
      <c r="A84" s="22" t="s">
        <v>100</v>
      </c>
      <c r="B84" s="23">
        <f t="shared" ref="B84:B121" si="14">D84+E84+F84</f>
        <v>185</v>
      </c>
      <c r="C84" s="24">
        <v>32.39</v>
      </c>
      <c r="D84" s="23">
        <v>91</v>
      </c>
      <c r="E84" s="23">
        <v>3</v>
      </c>
      <c r="F84" s="23">
        <v>91</v>
      </c>
      <c r="G84" s="24">
        <v>18.2</v>
      </c>
      <c r="H84" s="24">
        <v>0.54</v>
      </c>
      <c r="I84" s="24">
        <v>13.65</v>
      </c>
      <c r="J84" s="26"/>
      <c r="L84" s="13"/>
    </row>
    <row r="85" spans="1:12" ht="30.75" customHeight="1">
      <c r="A85" s="22" t="s">
        <v>101</v>
      </c>
      <c r="B85" s="23">
        <f t="shared" si="14"/>
        <v>73</v>
      </c>
      <c r="C85" s="24">
        <v>12.95</v>
      </c>
      <c r="D85" s="23">
        <v>40</v>
      </c>
      <c r="E85" s="23"/>
      <c r="F85" s="23">
        <v>33</v>
      </c>
      <c r="G85" s="24">
        <v>8</v>
      </c>
      <c r="H85" s="24">
        <v>0</v>
      </c>
      <c r="I85" s="24">
        <v>4.95</v>
      </c>
      <c r="J85" s="26"/>
      <c r="L85" s="13"/>
    </row>
    <row r="86" spans="1:12" ht="30.75" customHeight="1">
      <c r="A86" s="22" t="s">
        <v>102</v>
      </c>
      <c r="B86" s="23">
        <f t="shared" si="14"/>
        <v>126</v>
      </c>
      <c r="C86" s="24">
        <v>23.18</v>
      </c>
      <c r="D86" s="23">
        <v>85</v>
      </c>
      <c r="E86" s="23">
        <v>1</v>
      </c>
      <c r="F86" s="23">
        <v>40</v>
      </c>
      <c r="G86" s="24">
        <v>17</v>
      </c>
      <c r="H86" s="24">
        <v>0.18</v>
      </c>
      <c r="I86" s="24">
        <v>6</v>
      </c>
      <c r="J86" s="26"/>
      <c r="L86" s="13"/>
    </row>
    <row r="87" spans="1:12" ht="30.75" customHeight="1">
      <c r="A87" s="22" t="s">
        <v>103</v>
      </c>
      <c r="B87" s="23">
        <f t="shared" si="14"/>
        <v>185</v>
      </c>
      <c r="C87" s="24">
        <v>32.14</v>
      </c>
      <c r="D87" s="23">
        <v>86</v>
      </c>
      <c r="E87" s="23">
        <v>3</v>
      </c>
      <c r="F87" s="23">
        <v>96</v>
      </c>
      <c r="G87" s="24">
        <v>17.2</v>
      </c>
      <c r="H87" s="24">
        <v>0.54</v>
      </c>
      <c r="I87" s="24">
        <v>14.4</v>
      </c>
      <c r="J87" s="26"/>
      <c r="L87" s="13"/>
    </row>
    <row r="88" spans="1:12" ht="30.75" customHeight="1">
      <c r="A88" s="22" t="s">
        <v>104</v>
      </c>
      <c r="B88" s="23">
        <f t="shared" si="14"/>
        <v>336</v>
      </c>
      <c r="C88" s="24">
        <v>58.59</v>
      </c>
      <c r="D88" s="23">
        <v>162</v>
      </c>
      <c r="E88" s="23">
        <v>3</v>
      </c>
      <c r="F88" s="23">
        <v>171</v>
      </c>
      <c r="G88" s="24">
        <v>32.4</v>
      </c>
      <c r="H88" s="24">
        <v>0.54</v>
      </c>
      <c r="I88" s="24">
        <v>25.65</v>
      </c>
      <c r="J88" s="26"/>
      <c r="L88" s="13"/>
    </row>
    <row r="89" spans="1:12" ht="30.75" customHeight="1">
      <c r="A89" s="22" t="s">
        <v>105</v>
      </c>
      <c r="B89" s="23">
        <f t="shared" si="14"/>
        <v>228</v>
      </c>
      <c r="C89" s="24">
        <v>41.61</v>
      </c>
      <c r="D89" s="23">
        <v>147</v>
      </c>
      <c r="E89" s="23">
        <v>2</v>
      </c>
      <c r="F89" s="23">
        <v>79</v>
      </c>
      <c r="G89" s="24">
        <v>29.4</v>
      </c>
      <c r="H89" s="24">
        <v>0.36</v>
      </c>
      <c r="I89" s="24">
        <v>11.85</v>
      </c>
      <c r="J89" s="26"/>
      <c r="L89" s="13"/>
    </row>
    <row r="90" spans="1:12" ht="30.75" customHeight="1">
      <c r="A90" s="22" t="s">
        <v>106</v>
      </c>
      <c r="B90" s="23">
        <f t="shared" si="14"/>
        <v>307</v>
      </c>
      <c r="C90" s="24">
        <v>55.18</v>
      </c>
      <c r="D90" s="23">
        <v>182</v>
      </c>
      <c r="E90" s="23">
        <v>1</v>
      </c>
      <c r="F90" s="23">
        <v>124</v>
      </c>
      <c r="G90" s="24">
        <v>36.4</v>
      </c>
      <c r="H90" s="24">
        <v>0.18</v>
      </c>
      <c r="I90" s="24">
        <v>18.600000000000001</v>
      </c>
      <c r="J90" s="26"/>
      <c r="L90" s="13"/>
    </row>
    <row r="91" spans="1:12" ht="30.75" customHeight="1">
      <c r="A91" s="22" t="s">
        <v>107</v>
      </c>
      <c r="B91" s="23">
        <f t="shared" si="14"/>
        <v>66</v>
      </c>
      <c r="C91" s="24">
        <v>12.06</v>
      </c>
      <c r="D91" s="23">
        <v>42</v>
      </c>
      <c r="E91" s="23">
        <v>2</v>
      </c>
      <c r="F91" s="23">
        <v>22</v>
      </c>
      <c r="G91" s="24">
        <v>8.4</v>
      </c>
      <c r="H91" s="24">
        <v>0.36</v>
      </c>
      <c r="I91" s="24">
        <v>3.3</v>
      </c>
      <c r="J91" s="26"/>
      <c r="L91" s="13"/>
    </row>
    <row r="92" spans="1:12" ht="30.75" customHeight="1">
      <c r="A92" s="22" t="s">
        <v>108</v>
      </c>
      <c r="B92" s="23">
        <f t="shared" si="14"/>
        <v>71</v>
      </c>
      <c r="C92" s="24">
        <v>13.1</v>
      </c>
      <c r="D92" s="23">
        <v>49</v>
      </c>
      <c r="E92" s="23"/>
      <c r="F92" s="23">
        <v>22</v>
      </c>
      <c r="G92" s="24">
        <v>9.8000000000000007</v>
      </c>
      <c r="H92" s="24">
        <v>0</v>
      </c>
      <c r="I92" s="24">
        <v>3.3</v>
      </c>
      <c r="J92" s="26"/>
      <c r="L92" s="13"/>
    </row>
    <row r="93" spans="1:12" ht="30.75" customHeight="1">
      <c r="A93" s="22" t="s">
        <v>109</v>
      </c>
      <c r="B93" s="23">
        <f t="shared" si="14"/>
        <v>27</v>
      </c>
      <c r="C93" s="24">
        <v>4.8499999999999996</v>
      </c>
      <c r="D93" s="23">
        <v>16</v>
      </c>
      <c r="E93" s="23"/>
      <c r="F93" s="23">
        <v>11</v>
      </c>
      <c r="G93" s="24">
        <v>3.2</v>
      </c>
      <c r="H93" s="24">
        <v>0</v>
      </c>
      <c r="I93" s="24">
        <v>1.65</v>
      </c>
      <c r="J93" s="26"/>
      <c r="L93" s="13"/>
    </row>
    <row r="94" spans="1:12" ht="30.75" customHeight="1">
      <c r="A94" s="22" t="s">
        <v>110</v>
      </c>
      <c r="B94" s="23">
        <f t="shared" si="14"/>
        <v>113</v>
      </c>
      <c r="C94" s="24">
        <v>21.2</v>
      </c>
      <c r="D94" s="23">
        <v>85</v>
      </c>
      <c r="E94" s="23"/>
      <c r="F94" s="23">
        <v>28</v>
      </c>
      <c r="G94" s="24">
        <v>17</v>
      </c>
      <c r="H94" s="24">
        <v>0</v>
      </c>
      <c r="I94" s="24">
        <v>4.2</v>
      </c>
      <c r="J94" s="26"/>
      <c r="L94" s="13"/>
    </row>
    <row r="95" spans="1:12" ht="30.75" customHeight="1">
      <c r="A95" s="22" t="s">
        <v>111</v>
      </c>
      <c r="B95" s="23">
        <f t="shared" si="14"/>
        <v>46</v>
      </c>
      <c r="C95" s="24">
        <v>9</v>
      </c>
      <c r="D95" s="23">
        <v>42</v>
      </c>
      <c r="E95" s="23"/>
      <c r="F95" s="23">
        <v>4</v>
      </c>
      <c r="G95" s="24">
        <v>8.4</v>
      </c>
      <c r="H95" s="24">
        <v>0</v>
      </c>
      <c r="I95" s="24">
        <v>0.6</v>
      </c>
      <c r="J95" s="26"/>
      <c r="L95" s="13"/>
    </row>
    <row r="96" spans="1:12" ht="30.75" customHeight="1">
      <c r="A96" s="22" t="s">
        <v>112</v>
      </c>
      <c r="B96" s="23">
        <f t="shared" si="14"/>
        <v>194</v>
      </c>
      <c r="C96" s="24">
        <v>35</v>
      </c>
      <c r="D96" s="23">
        <v>118</v>
      </c>
      <c r="E96" s="23"/>
      <c r="F96" s="23">
        <v>76</v>
      </c>
      <c r="G96" s="24">
        <v>23.6</v>
      </c>
      <c r="H96" s="24">
        <v>0</v>
      </c>
      <c r="I96" s="24">
        <v>11.4</v>
      </c>
      <c r="J96" s="26"/>
      <c r="L96" s="5"/>
    </row>
    <row r="97" spans="1:12" ht="30.75" customHeight="1">
      <c r="A97" s="22" t="s">
        <v>113</v>
      </c>
      <c r="B97" s="23">
        <f t="shared" si="14"/>
        <v>136</v>
      </c>
      <c r="C97" s="24">
        <v>25.31</v>
      </c>
      <c r="D97" s="23">
        <v>97</v>
      </c>
      <c r="E97" s="23">
        <v>2</v>
      </c>
      <c r="F97" s="23">
        <v>37</v>
      </c>
      <c r="G97" s="24">
        <v>19.399999999999999</v>
      </c>
      <c r="H97" s="24">
        <v>0.36</v>
      </c>
      <c r="I97" s="24">
        <v>5.55</v>
      </c>
      <c r="J97" s="26"/>
      <c r="L97" s="5"/>
    </row>
    <row r="98" spans="1:12" ht="30.75" customHeight="1">
      <c r="A98" s="22" t="s">
        <v>114</v>
      </c>
      <c r="B98" s="23">
        <f t="shared" si="14"/>
        <v>30</v>
      </c>
      <c r="C98" s="24">
        <v>5.4</v>
      </c>
      <c r="D98" s="23">
        <v>18</v>
      </c>
      <c r="E98" s="23"/>
      <c r="F98" s="23">
        <v>12</v>
      </c>
      <c r="G98" s="24">
        <v>3.6</v>
      </c>
      <c r="H98" s="24">
        <v>0</v>
      </c>
      <c r="I98" s="24">
        <v>1.8</v>
      </c>
      <c r="J98" s="26"/>
      <c r="L98" s="13"/>
    </row>
    <row r="99" spans="1:12" ht="30.75" customHeight="1">
      <c r="A99" s="22" t="s">
        <v>115</v>
      </c>
      <c r="B99" s="23">
        <f t="shared" si="14"/>
        <v>75</v>
      </c>
      <c r="C99" s="24">
        <v>13.83</v>
      </c>
      <c r="D99" s="23">
        <v>51</v>
      </c>
      <c r="E99" s="23">
        <v>1</v>
      </c>
      <c r="F99" s="23">
        <v>23</v>
      </c>
      <c r="G99" s="24">
        <v>10.199999999999999</v>
      </c>
      <c r="H99" s="24">
        <v>0.18</v>
      </c>
      <c r="I99" s="24">
        <v>3.45</v>
      </c>
      <c r="J99" s="26"/>
      <c r="L99" s="13"/>
    </row>
    <row r="100" spans="1:12" ht="30.75" customHeight="1">
      <c r="A100" s="22" t="s">
        <v>116</v>
      </c>
      <c r="B100" s="23">
        <f t="shared" si="14"/>
        <v>42</v>
      </c>
      <c r="C100" s="24">
        <v>7.38</v>
      </c>
      <c r="D100" s="23">
        <v>21</v>
      </c>
      <c r="E100" s="23">
        <v>1</v>
      </c>
      <c r="F100" s="23">
        <v>20</v>
      </c>
      <c r="G100" s="24">
        <v>4.2</v>
      </c>
      <c r="H100" s="24">
        <v>0.18</v>
      </c>
      <c r="I100" s="24">
        <v>3</v>
      </c>
      <c r="J100" s="26"/>
      <c r="L100" s="13"/>
    </row>
    <row r="101" spans="1:12" ht="30.75" customHeight="1">
      <c r="A101" s="22" t="s">
        <v>117</v>
      </c>
      <c r="B101" s="23">
        <f t="shared" si="14"/>
        <v>44</v>
      </c>
      <c r="C101" s="24">
        <v>7.7</v>
      </c>
      <c r="D101" s="23">
        <v>22</v>
      </c>
      <c r="E101" s="23"/>
      <c r="F101" s="23">
        <v>22</v>
      </c>
      <c r="G101" s="24">
        <v>4.4000000000000004</v>
      </c>
      <c r="H101" s="24">
        <v>0</v>
      </c>
      <c r="I101" s="24">
        <v>3.3</v>
      </c>
      <c r="J101" s="26"/>
      <c r="L101" s="13"/>
    </row>
    <row r="102" spans="1:12" ht="30.75" customHeight="1">
      <c r="A102" s="22" t="s">
        <v>118</v>
      </c>
      <c r="B102" s="23">
        <f t="shared" si="14"/>
        <v>208</v>
      </c>
      <c r="C102" s="24">
        <v>38.659999999999997</v>
      </c>
      <c r="D102" s="23">
        <v>148</v>
      </c>
      <c r="E102" s="23">
        <v>2</v>
      </c>
      <c r="F102" s="23">
        <v>58</v>
      </c>
      <c r="G102" s="24">
        <v>29.6</v>
      </c>
      <c r="H102" s="24">
        <v>0.36</v>
      </c>
      <c r="I102" s="24">
        <v>8.6999999999999993</v>
      </c>
      <c r="J102" s="26"/>
      <c r="L102" s="13"/>
    </row>
    <row r="103" spans="1:12" ht="30.75" customHeight="1">
      <c r="A103" s="22" t="s">
        <v>119</v>
      </c>
      <c r="B103" s="23">
        <f t="shared" si="14"/>
        <v>119</v>
      </c>
      <c r="C103" s="24">
        <v>20.88</v>
      </c>
      <c r="D103" s="23">
        <v>60</v>
      </c>
      <c r="E103" s="23">
        <v>1</v>
      </c>
      <c r="F103" s="23">
        <v>58</v>
      </c>
      <c r="G103" s="24">
        <v>12</v>
      </c>
      <c r="H103" s="24">
        <v>0.18</v>
      </c>
      <c r="I103" s="24">
        <v>8.6999999999999993</v>
      </c>
      <c r="J103" s="26"/>
      <c r="L103" s="13"/>
    </row>
    <row r="104" spans="1:12" ht="30.75" customHeight="1">
      <c r="A104" s="22" t="s">
        <v>120</v>
      </c>
      <c r="B104" s="23">
        <f t="shared" si="14"/>
        <v>248</v>
      </c>
      <c r="C104" s="24">
        <v>47.48</v>
      </c>
      <c r="D104" s="23">
        <v>205</v>
      </c>
      <c r="E104" s="23">
        <v>1</v>
      </c>
      <c r="F104" s="23">
        <v>42</v>
      </c>
      <c r="G104" s="24">
        <v>41</v>
      </c>
      <c r="H104" s="24">
        <v>0.18</v>
      </c>
      <c r="I104" s="24">
        <v>6.3</v>
      </c>
      <c r="J104" s="26"/>
      <c r="L104" s="13"/>
    </row>
    <row r="105" spans="1:12" ht="30.75" customHeight="1">
      <c r="A105" s="22" t="s">
        <v>121</v>
      </c>
      <c r="B105" s="23">
        <f t="shared" si="14"/>
        <v>264</v>
      </c>
      <c r="C105" s="24">
        <v>46.45</v>
      </c>
      <c r="D105" s="23">
        <v>137</v>
      </c>
      <c r="E105" s="23"/>
      <c r="F105" s="23">
        <v>127</v>
      </c>
      <c r="G105" s="24">
        <v>27.4</v>
      </c>
      <c r="H105" s="24">
        <v>0</v>
      </c>
      <c r="I105" s="24">
        <v>19.05</v>
      </c>
      <c r="J105" s="26"/>
      <c r="L105" s="13"/>
    </row>
    <row r="106" spans="1:12" ht="30.75" customHeight="1">
      <c r="A106" s="22" t="s">
        <v>122</v>
      </c>
      <c r="B106" s="23">
        <f t="shared" si="14"/>
        <v>16</v>
      </c>
      <c r="C106" s="24">
        <v>3.1</v>
      </c>
      <c r="D106" s="23">
        <v>14</v>
      </c>
      <c r="E106" s="23"/>
      <c r="F106" s="23">
        <v>2</v>
      </c>
      <c r="G106" s="24">
        <v>2.8</v>
      </c>
      <c r="H106" s="24">
        <v>0</v>
      </c>
      <c r="I106" s="24">
        <v>0.3</v>
      </c>
      <c r="J106" s="26"/>
      <c r="L106" s="13"/>
    </row>
    <row r="107" spans="1:12" ht="30.75" customHeight="1">
      <c r="A107" s="22" t="s">
        <v>123</v>
      </c>
      <c r="B107" s="23">
        <f t="shared" si="14"/>
        <v>21</v>
      </c>
      <c r="C107" s="24">
        <v>3.8</v>
      </c>
      <c r="D107" s="23">
        <v>13</v>
      </c>
      <c r="E107" s="23"/>
      <c r="F107" s="23">
        <v>8</v>
      </c>
      <c r="G107" s="24">
        <v>2.6</v>
      </c>
      <c r="H107" s="24">
        <v>0</v>
      </c>
      <c r="I107" s="24">
        <v>1.2</v>
      </c>
      <c r="J107" s="26"/>
      <c r="L107" s="13"/>
    </row>
    <row r="108" spans="1:12" ht="30.75" customHeight="1">
      <c r="A108" s="22" t="s">
        <v>124</v>
      </c>
      <c r="B108" s="23">
        <f t="shared" si="14"/>
        <v>12</v>
      </c>
      <c r="C108" s="24">
        <v>2.15</v>
      </c>
      <c r="D108" s="23">
        <v>7</v>
      </c>
      <c r="E108" s="23"/>
      <c r="F108" s="23">
        <v>5</v>
      </c>
      <c r="G108" s="24">
        <v>1.4</v>
      </c>
      <c r="H108" s="24">
        <v>0</v>
      </c>
      <c r="I108" s="24">
        <v>0.75</v>
      </c>
      <c r="J108" s="26"/>
      <c r="L108" s="13"/>
    </row>
    <row r="109" spans="1:12" ht="30.75" customHeight="1">
      <c r="A109" s="22" t="s">
        <v>125</v>
      </c>
      <c r="B109" s="23">
        <f t="shared" si="14"/>
        <v>33</v>
      </c>
      <c r="C109" s="24">
        <v>5.93</v>
      </c>
      <c r="D109" s="23">
        <v>19</v>
      </c>
      <c r="E109" s="23">
        <v>1</v>
      </c>
      <c r="F109" s="23">
        <v>13</v>
      </c>
      <c r="G109" s="24">
        <v>3.8</v>
      </c>
      <c r="H109" s="24">
        <v>0.18</v>
      </c>
      <c r="I109" s="24">
        <v>1.95</v>
      </c>
      <c r="J109" s="26"/>
      <c r="L109" s="13"/>
    </row>
    <row r="110" spans="1:12" ht="30.75" customHeight="1">
      <c r="A110" s="22" t="s">
        <v>126</v>
      </c>
      <c r="B110" s="23">
        <f t="shared" si="14"/>
        <v>46</v>
      </c>
      <c r="C110" s="24">
        <v>8.3000000000000007</v>
      </c>
      <c r="D110" s="23">
        <v>28</v>
      </c>
      <c r="E110" s="23"/>
      <c r="F110" s="23">
        <v>18</v>
      </c>
      <c r="G110" s="24">
        <v>5.6</v>
      </c>
      <c r="H110" s="24">
        <v>0</v>
      </c>
      <c r="I110" s="24">
        <v>2.7</v>
      </c>
      <c r="J110" s="26"/>
      <c r="L110" s="13"/>
    </row>
    <row r="111" spans="1:12" ht="30.75" customHeight="1">
      <c r="A111" s="22" t="s">
        <v>127</v>
      </c>
      <c r="B111" s="23">
        <f t="shared" si="14"/>
        <v>13</v>
      </c>
      <c r="C111" s="24">
        <v>2.6</v>
      </c>
      <c r="D111" s="23">
        <v>13</v>
      </c>
      <c r="E111" s="23"/>
      <c r="F111" s="23"/>
      <c r="G111" s="24">
        <v>2.6</v>
      </c>
      <c r="H111" s="24">
        <v>0</v>
      </c>
      <c r="I111" s="24">
        <v>0</v>
      </c>
      <c r="J111" s="26"/>
      <c r="L111" s="13"/>
    </row>
    <row r="112" spans="1:12" ht="30.75" customHeight="1">
      <c r="A112" s="22" t="s">
        <v>128</v>
      </c>
      <c r="B112" s="23">
        <f t="shared" si="14"/>
        <v>35</v>
      </c>
      <c r="C112" s="24">
        <v>6.25</v>
      </c>
      <c r="D112" s="23">
        <v>20</v>
      </c>
      <c r="E112" s="23"/>
      <c r="F112" s="23">
        <v>15</v>
      </c>
      <c r="G112" s="24">
        <v>4</v>
      </c>
      <c r="H112" s="24">
        <v>0</v>
      </c>
      <c r="I112" s="24">
        <v>2.25</v>
      </c>
      <c r="J112" s="26"/>
      <c r="L112" s="13"/>
    </row>
    <row r="113" spans="1:12" ht="30.75" customHeight="1">
      <c r="A113" s="22" t="s">
        <v>129</v>
      </c>
      <c r="B113" s="23">
        <f t="shared" si="14"/>
        <v>15</v>
      </c>
      <c r="C113" s="24">
        <v>2.8</v>
      </c>
      <c r="D113" s="23">
        <v>11</v>
      </c>
      <c r="E113" s="23"/>
      <c r="F113" s="23">
        <v>4</v>
      </c>
      <c r="G113" s="24">
        <v>2.2000000000000002</v>
      </c>
      <c r="H113" s="24">
        <v>0</v>
      </c>
      <c r="I113" s="24">
        <v>0.6</v>
      </c>
      <c r="J113" s="26"/>
      <c r="L113" s="13"/>
    </row>
    <row r="114" spans="1:12" ht="30.75" customHeight="1">
      <c r="A114" s="22" t="s">
        <v>130</v>
      </c>
      <c r="B114" s="23">
        <f t="shared" si="14"/>
        <v>9</v>
      </c>
      <c r="C114" s="24">
        <v>1.8</v>
      </c>
      <c r="D114" s="23">
        <v>9</v>
      </c>
      <c r="E114" s="23"/>
      <c r="F114" s="23"/>
      <c r="G114" s="24">
        <v>1.8</v>
      </c>
      <c r="H114" s="24">
        <v>0</v>
      </c>
      <c r="I114" s="24">
        <v>0</v>
      </c>
      <c r="J114" s="26"/>
      <c r="L114" s="13"/>
    </row>
    <row r="115" spans="1:12" ht="30.75" customHeight="1">
      <c r="A115" s="22" t="s">
        <v>131</v>
      </c>
      <c r="B115" s="23">
        <f t="shared" si="14"/>
        <v>53</v>
      </c>
      <c r="C115" s="24">
        <v>9.6</v>
      </c>
      <c r="D115" s="23">
        <v>33</v>
      </c>
      <c r="E115" s="23"/>
      <c r="F115" s="23">
        <v>20</v>
      </c>
      <c r="G115" s="24">
        <v>6.6</v>
      </c>
      <c r="H115" s="24">
        <v>0</v>
      </c>
      <c r="I115" s="24">
        <v>3</v>
      </c>
      <c r="J115" s="26"/>
      <c r="L115" s="13"/>
    </row>
    <row r="116" spans="1:12" ht="30.75" customHeight="1">
      <c r="A116" s="22" t="s">
        <v>132</v>
      </c>
      <c r="B116" s="23">
        <f t="shared" si="14"/>
        <v>23</v>
      </c>
      <c r="C116" s="24">
        <v>4.2</v>
      </c>
      <c r="D116" s="23">
        <v>15</v>
      </c>
      <c r="E116" s="23"/>
      <c r="F116" s="23">
        <v>8</v>
      </c>
      <c r="G116" s="24">
        <v>3</v>
      </c>
      <c r="H116" s="24">
        <v>0</v>
      </c>
      <c r="I116" s="24">
        <v>1.2</v>
      </c>
      <c r="J116" s="26"/>
      <c r="L116" s="13"/>
    </row>
    <row r="117" spans="1:12" ht="30.75" customHeight="1">
      <c r="A117" s="22" t="s">
        <v>133</v>
      </c>
      <c r="B117" s="23">
        <f t="shared" si="14"/>
        <v>1130</v>
      </c>
      <c r="C117" s="24">
        <v>210.81</v>
      </c>
      <c r="D117" s="23">
        <v>822</v>
      </c>
      <c r="E117" s="23">
        <v>7</v>
      </c>
      <c r="F117" s="23">
        <v>301</v>
      </c>
      <c r="G117" s="24">
        <v>164.4</v>
      </c>
      <c r="H117" s="24">
        <v>1.26</v>
      </c>
      <c r="I117" s="24">
        <v>45.15</v>
      </c>
      <c r="J117" s="26"/>
      <c r="L117" s="13"/>
    </row>
    <row r="118" spans="1:12" ht="30.75" customHeight="1">
      <c r="A118" s="22" t="s">
        <v>134</v>
      </c>
      <c r="B118" s="23">
        <f t="shared" si="14"/>
        <v>688</v>
      </c>
      <c r="C118" s="24">
        <v>129.55000000000001</v>
      </c>
      <c r="D118" s="23">
        <v>527</v>
      </c>
      <c r="E118" s="23"/>
      <c r="F118" s="23">
        <v>161</v>
      </c>
      <c r="G118" s="24">
        <v>105.4</v>
      </c>
      <c r="H118" s="24">
        <v>0</v>
      </c>
      <c r="I118" s="24">
        <v>24.15</v>
      </c>
      <c r="J118" s="26"/>
      <c r="L118" s="13"/>
    </row>
    <row r="119" spans="1:12" ht="30.75" customHeight="1">
      <c r="A119" s="22" t="s">
        <v>135</v>
      </c>
      <c r="B119" s="23">
        <f t="shared" si="14"/>
        <v>262</v>
      </c>
      <c r="C119" s="24">
        <v>48.7</v>
      </c>
      <c r="D119" s="23">
        <v>188</v>
      </c>
      <c r="E119" s="23"/>
      <c r="F119" s="23">
        <v>74</v>
      </c>
      <c r="G119" s="24">
        <v>37.6</v>
      </c>
      <c r="H119" s="24">
        <v>0</v>
      </c>
      <c r="I119" s="24">
        <v>11.1</v>
      </c>
      <c r="J119" s="26"/>
      <c r="L119" s="13"/>
    </row>
    <row r="120" spans="1:12" ht="30.75" customHeight="1">
      <c r="A120" s="22" t="s">
        <v>136</v>
      </c>
      <c r="B120" s="23">
        <f t="shared" si="14"/>
        <v>174</v>
      </c>
      <c r="C120" s="24">
        <v>34</v>
      </c>
      <c r="D120" s="23">
        <v>158</v>
      </c>
      <c r="E120" s="23"/>
      <c r="F120" s="23">
        <v>16</v>
      </c>
      <c r="G120" s="24">
        <v>31.6</v>
      </c>
      <c r="H120" s="24">
        <v>0</v>
      </c>
      <c r="I120" s="24">
        <v>2.4</v>
      </c>
      <c r="J120" s="26"/>
      <c r="L120" s="13"/>
    </row>
    <row r="121" spans="1:12" ht="30.75" customHeight="1">
      <c r="A121" s="22" t="s">
        <v>137</v>
      </c>
      <c r="B121" s="23">
        <f t="shared" si="14"/>
        <v>512</v>
      </c>
      <c r="C121" s="24">
        <v>95.95</v>
      </c>
      <c r="D121" s="23">
        <v>383</v>
      </c>
      <c r="E121" s="23"/>
      <c r="F121" s="23">
        <v>129</v>
      </c>
      <c r="G121" s="24">
        <v>76.599999999999994</v>
      </c>
      <c r="H121" s="24">
        <v>0</v>
      </c>
      <c r="I121" s="24">
        <v>19.350000000000001</v>
      </c>
      <c r="J121" s="26"/>
      <c r="L121" s="13"/>
    </row>
    <row r="122" spans="1:12" ht="30.75" customHeight="1">
      <c r="A122" s="22" t="s">
        <v>138</v>
      </c>
      <c r="B122" s="23">
        <f t="shared" ref="B122:B142" si="15">D122+E122+F122</f>
        <v>158</v>
      </c>
      <c r="C122" s="24">
        <v>27.74</v>
      </c>
      <c r="D122" s="23">
        <v>79</v>
      </c>
      <c r="E122" s="23">
        <v>3</v>
      </c>
      <c r="F122" s="23">
        <v>76</v>
      </c>
      <c r="G122" s="24">
        <v>15.8</v>
      </c>
      <c r="H122" s="24">
        <v>0.54</v>
      </c>
      <c r="I122" s="24">
        <v>11.4</v>
      </c>
      <c r="J122" s="26"/>
      <c r="L122" s="13"/>
    </row>
    <row r="123" spans="1:12" ht="30.75" customHeight="1">
      <c r="A123" s="22" t="s">
        <v>139</v>
      </c>
      <c r="B123" s="23">
        <f t="shared" si="15"/>
        <v>12</v>
      </c>
      <c r="C123" s="24">
        <v>2.4</v>
      </c>
      <c r="D123" s="23">
        <v>12</v>
      </c>
      <c r="E123" s="23"/>
      <c r="F123" s="23"/>
      <c r="G123" s="24">
        <v>2.4</v>
      </c>
      <c r="H123" s="24">
        <v>0</v>
      </c>
      <c r="I123" s="24">
        <v>0</v>
      </c>
      <c r="J123" s="26"/>
      <c r="L123" s="13"/>
    </row>
    <row r="124" spans="1:12" ht="30.75" customHeight="1">
      <c r="A124" s="22" t="s">
        <v>140</v>
      </c>
      <c r="B124" s="23">
        <f t="shared" si="15"/>
        <v>160</v>
      </c>
      <c r="C124" s="24">
        <v>30.1</v>
      </c>
      <c r="D124" s="23">
        <v>122</v>
      </c>
      <c r="E124" s="23"/>
      <c r="F124" s="23">
        <v>38</v>
      </c>
      <c r="G124" s="24">
        <v>24.4</v>
      </c>
      <c r="H124" s="24">
        <v>0</v>
      </c>
      <c r="I124" s="24">
        <v>5.7</v>
      </c>
      <c r="J124" s="26"/>
      <c r="L124" s="13"/>
    </row>
    <row r="125" spans="1:12" ht="30.75" customHeight="1">
      <c r="A125" s="22" t="s">
        <v>141</v>
      </c>
      <c r="B125" s="23">
        <f t="shared" si="15"/>
        <v>75</v>
      </c>
      <c r="C125" s="24">
        <v>13.95</v>
      </c>
      <c r="D125" s="23">
        <v>54</v>
      </c>
      <c r="E125" s="23"/>
      <c r="F125" s="23">
        <v>21</v>
      </c>
      <c r="G125" s="24">
        <v>10.8</v>
      </c>
      <c r="H125" s="24">
        <v>0</v>
      </c>
      <c r="I125" s="24">
        <v>3.15</v>
      </c>
      <c r="J125" s="26"/>
      <c r="L125" s="13"/>
    </row>
    <row r="126" spans="1:12" ht="30.75" customHeight="1">
      <c r="A126" s="22" t="s">
        <v>142</v>
      </c>
      <c r="B126" s="23">
        <f t="shared" si="15"/>
        <v>33</v>
      </c>
      <c r="C126" s="24">
        <v>6.3</v>
      </c>
      <c r="D126" s="23">
        <v>27</v>
      </c>
      <c r="E126" s="23"/>
      <c r="F126" s="23">
        <v>6</v>
      </c>
      <c r="G126" s="24">
        <v>5.4</v>
      </c>
      <c r="H126" s="24">
        <v>0</v>
      </c>
      <c r="I126" s="24">
        <v>0.9</v>
      </c>
      <c r="J126" s="26"/>
      <c r="L126" s="13"/>
    </row>
    <row r="127" spans="1:12" ht="30.75" customHeight="1">
      <c r="A127" s="22" t="s">
        <v>143</v>
      </c>
      <c r="B127" s="23">
        <f t="shared" si="15"/>
        <v>83</v>
      </c>
      <c r="C127" s="24">
        <v>15.55</v>
      </c>
      <c r="D127" s="23">
        <v>62</v>
      </c>
      <c r="E127" s="23"/>
      <c r="F127" s="23">
        <v>21</v>
      </c>
      <c r="G127" s="24">
        <v>12.4</v>
      </c>
      <c r="H127" s="24">
        <v>0</v>
      </c>
      <c r="I127" s="24">
        <v>3.15</v>
      </c>
      <c r="J127" s="26"/>
      <c r="L127" s="13"/>
    </row>
    <row r="128" spans="1:12" ht="30.75" customHeight="1">
      <c r="A128" s="22" t="s">
        <v>144</v>
      </c>
      <c r="B128" s="23">
        <f t="shared" si="15"/>
        <v>65</v>
      </c>
      <c r="C128" s="24">
        <v>11.8</v>
      </c>
      <c r="D128" s="23">
        <v>41</v>
      </c>
      <c r="E128" s="23"/>
      <c r="F128" s="23">
        <v>24</v>
      </c>
      <c r="G128" s="24">
        <v>8.1999999999999993</v>
      </c>
      <c r="H128" s="24">
        <v>0</v>
      </c>
      <c r="I128" s="24">
        <v>3.6</v>
      </c>
      <c r="J128" s="26"/>
      <c r="L128" s="13"/>
    </row>
    <row r="129" spans="1:12" ht="30.75" customHeight="1">
      <c r="A129" s="22" t="s">
        <v>145</v>
      </c>
      <c r="B129" s="23">
        <f t="shared" si="15"/>
        <v>194</v>
      </c>
      <c r="C129" s="24">
        <v>35.28</v>
      </c>
      <c r="D129" s="23">
        <v>123</v>
      </c>
      <c r="E129" s="23">
        <v>1</v>
      </c>
      <c r="F129" s="23">
        <v>70</v>
      </c>
      <c r="G129" s="24">
        <v>24.6</v>
      </c>
      <c r="H129" s="24">
        <v>0.18</v>
      </c>
      <c r="I129" s="24">
        <v>10.5</v>
      </c>
      <c r="J129" s="26"/>
      <c r="L129" s="13"/>
    </row>
    <row r="130" spans="1:12" ht="30.75" customHeight="1">
      <c r="A130" s="22" t="s">
        <v>146</v>
      </c>
      <c r="B130" s="23">
        <f t="shared" si="15"/>
        <v>28</v>
      </c>
      <c r="C130" s="24">
        <v>4.95</v>
      </c>
      <c r="D130" s="23">
        <v>15</v>
      </c>
      <c r="E130" s="23"/>
      <c r="F130" s="23">
        <v>13</v>
      </c>
      <c r="G130" s="24">
        <v>3</v>
      </c>
      <c r="H130" s="24">
        <v>0</v>
      </c>
      <c r="I130" s="24">
        <v>1.95</v>
      </c>
      <c r="J130" s="26"/>
      <c r="L130" s="13"/>
    </row>
    <row r="131" spans="1:12" ht="30.75" customHeight="1">
      <c r="A131" s="22" t="s">
        <v>147</v>
      </c>
      <c r="B131" s="23">
        <f t="shared" si="15"/>
        <v>35</v>
      </c>
      <c r="C131" s="24">
        <v>6.5</v>
      </c>
      <c r="D131" s="23">
        <v>25</v>
      </c>
      <c r="E131" s="23"/>
      <c r="F131" s="23">
        <v>10</v>
      </c>
      <c r="G131" s="24">
        <v>5</v>
      </c>
      <c r="H131" s="24">
        <v>0</v>
      </c>
      <c r="I131" s="24">
        <v>1.5</v>
      </c>
      <c r="J131" s="26"/>
      <c r="L131" s="5"/>
    </row>
    <row r="132" spans="1:12" ht="30.75" customHeight="1">
      <c r="A132" s="22" t="s">
        <v>148</v>
      </c>
      <c r="B132" s="23">
        <f t="shared" si="15"/>
        <v>10</v>
      </c>
      <c r="C132" s="24">
        <v>1.95</v>
      </c>
      <c r="D132" s="23">
        <v>9</v>
      </c>
      <c r="E132" s="23"/>
      <c r="F132" s="23">
        <v>1</v>
      </c>
      <c r="G132" s="24">
        <v>1.8</v>
      </c>
      <c r="H132" s="24">
        <v>0</v>
      </c>
      <c r="I132" s="24">
        <v>0.15</v>
      </c>
      <c r="J132" s="26"/>
      <c r="L132" s="5"/>
    </row>
    <row r="133" spans="1:12" ht="30.75" customHeight="1">
      <c r="A133" s="22" t="s">
        <v>149</v>
      </c>
      <c r="B133" s="23">
        <f t="shared" si="15"/>
        <v>38</v>
      </c>
      <c r="C133" s="24">
        <v>7.4</v>
      </c>
      <c r="D133" s="23">
        <v>34</v>
      </c>
      <c r="E133" s="23"/>
      <c r="F133" s="23">
        <v>4</v>
      </c>
      <c r="G133" s="24">
        <v>6.8</v>
      </c>
      <c r="H133" s="24">
        <v>0</v>
      </c>
      <c r="I133" s="24">
        <v>0.6</v>
      </c>
      <c r="J133" s="26"/>
      <c r="L133" s="5"/>
    </row>
    <row r="134" spans="1:12" ht="30.75" customHeight="1">
      <c r="A134" s="22" t="s">
        <v>150</v>
      </c>
      <c r="B134" s="23">
        <f t="shared" si="15"/>
        <v>15</v>
      </c>
      <c r="C134" s="24">
        <v>3</v>
      </c>
      <c r="D134" s="23">
        <v>15</v>
      </c>
      <c r="E134" s="23"/>
      <c r="F134" s="23"/>
      <c r="G134" s="24">
        <v>3</v>
      </c>
      <c r="H134" s="24">
        <v>0</v>
      </c>
      <c r="I134" s="24">
        <v>0</v>
      </c>
      <c r="J134" s="26"/>
      <c r="L134" s="5"/>
    </row>
    <row r="135" spans="1:12" ht="30.75" customHeight="1">
      <c r="A135" s="22" t="s">
        <v>151</v>
      </c>
      <c r="B135" s="23">
        <f t="shared" si="15"/>
        <v>40</v>
      </c>
      <c r="C135" s="24">
        <v>7.05</v>
      </c>
      <c r="D135" s="23">
        <v>21</v>
      </c>
      <c r="E135" s="23"/>
      <c r="F135" s="23">
        <v>19</v>
      </c>
      <c r="G135" s="24">
        <v>4.2</v>
      </c>
      <c r="H135" s="24">
        <v>0</v>
      </c>
      <c r="I135" s="24">
        <v>2.85</v>
      </c>
      <c r="J135" s="26"/>
      <c r="L135" s="5"/>
    </row>
    <row r="136" spans="1:12" ht="30.75" customHeight="1">
      <c r="A136" s="26" t="s">
        <v>152</v>
      </c>
      <c r="B136" s="23">
        <f t="shared" si="15"/>
        <v>263</v>
      </c>
      <c r="C136" s="24">
        <v>47.71</v>
      </c>
      <c r="D136" s="25">
        <v>164</v>
      </c>
      <c r="E136" s="25">
        <v>2</v>
      </c>
      <c r="F136" s="25">
        <v>97</v>
      </c>
      <c r="G136" s="24">
        <v>32.799999999999997</v>
      </c>
      <c r="H136" s="24">
        <v>0.36</v>
      </c>
      <c r="I136" s="24">
        <v>14.55</v>
      </c>
      <c r="J136" s="26"/>
      <c r="L136" s="5"/>
    </row>
    <row r="137" spans="1:12" ht="30.75" customHeight="1">
      <c r="A137" s="26" t="s">
        <v>153</v>
      </c>
      <c r="B137" s="23">
        <f t="shared" si="15"/>
        <v>196</v>
      </c>
      <c r="C137" s="24">
        <v>35.049999999999997</v>
      </c>
      <c r="D137" s="25">
        <v>113</v>
      </c>
      <c r="E137" s="25"/>
      <c r="F137" s="25">
        <v>83</v>
      </c>
      <c r="G137" s="24">
        <v>22.6</v>
      </c>
      <c r="H137" s="24">
        <v>0</v>
      </c>
      <c r="I137" s="24">
        <v>12.45</v>
      </c>
      <c r="J137" s="26"/>
      <c r="L137" s="5"/>
    </row>
    <row r="138" spans="1:12" ht="30.75" customHeight="1">
      <c r="A138" s="26" t="s">
        <v>154</v>
      </c>
      <c r="B138" s="23">
        <f t="shared" si="15"/>
        <v>21</v>
      </c>
      <c r="C138" s="24">
        <v>4.1500000000000004</v>
      </c>
      <c r="D138" s="25">
        <v>20</v>
      </c>
      <c r="E138" s="25"/>
      <c r="F138" s="25">
        <v>1</v>
      </c>
      <c r="G138" s="24">
        <v>4</v>
      </c>
      <c r="H138" s="24">
        <v>0</v>
      </c>
      <c r="I138" s="24">
        <v>0.15</v>
      </c>
      <c r="J138" s="26"/>
      <c r="L138" s="5"/>
    </row>
    <row r="139" spans="1:12" ht="30.75" customHeight="1">
      <c r="A139" s="22" t="s">
        <v>155</v>
      </c>
      <c r="B139" s="23">
        <f t="shared" si="15"/>
        <v>26</v>
      </c>
      <c r="C139" s="24">
        <v>4.59</v>
      </c>
      <c r="D139" s="23">
        <v>24</v>
      </c>
      <c r="E139" s="23"/>
      <c r="F139" s="23">
        <v>2</v>
      </c>
      <c r="G139" s="24">
        <v>4.32</v>
      </c>
      <c r="H139" s="24">
        <v>0</v>
      </c>
      <c r="I139" s="24">
        <v>0.27</v>
      </c>
      <c r="J139" s="26"/>
      <c r="L139" s="5"/>
    </row>
    <row r="140" spans="1:12" ht="30.75" customHeight="1">
      <c r="A140" s="22" t="s">
        <v>156</v>
      </c>
      <c r="B140" s="23">
        <f t="shared" si="15"/>
        <v>52</v>
      </c>
      <c r="C140" s="24">
        <v>9.14</v>
      </c>
      <c r="D140" s="23">
        <v>47</v>
      </c>
      <c r="E140" s="23"/>
      <c r="F140" s="23">
        <v>5</v>
      </c>
      <c r="G140" s="24">
        <v>8.4600000000000009</v>
      </c>
      <c r="H140" s="24">
        <v>0</v>
      </c>
      <c r="I140" s="24">
        <v>0.68</v>
      </c>
      <c r="J140" s="26"/>
      <c r="L140" s="5"/>
    </row>
    <row r="141" spans="1:12" ht="30.75" customHeight="1">
      <c r="A141" s="22" t="s">
        <v>157</v>
      </c>
      <c r="B141" s="23">
        <f t="shared" si="15"/>
        <v>40</v>
      </c>
      <c r="C141" s="24">
        <v>6.8</v>
      </c>
      <c r="D141" s="23">
        <v>31</v>
      </c>
      <c r="E141" s="23"/>
      <c r="F141" s="23">
        <v>9</v>
      </c>
      <c r="G141" s="24">
        <v>5.58</v>
      </c>
      <c r="H141" s="24">
        <v>0</v>
      </c>
      <c r="I141" s="24">
        <v>1.22</v>
      </c>
      <c r="J141" s="26"/>
      <c r="L141" s="5"/>
    </row>
    <row r="142" spans="1:12" ht="30.75" customHeight="1">
      <c r="A142" s="22" t="s">
        <v>158</v>
      </c>
      <c r="B142" s="23">
        <f t="shared" si="15"/>
        <v>17</v>
      </c>
      <c r="C142" s="24">
        <v>3.06</v>
      </c>
      <c r="D142" s="23">
        <v>17</v>
      </c>
      <c r="E142" s="23"/>
      <c r="F142" s="23"/>
      <c r="G142" s="24">
        <v>3.06</v>
      </c>
      <c r="H142" s="24">
        <v>0</v>
      </c>
      <c r="I142" s="24">
        <v>0</v>
      </c>
      <c r="J142" s="26"/>
      <c r="L142" s="5"/>
    </row>
    <row r="143" spans="1:12" s="4" customFormat="1" ht="30.75" customHeight="1">
      <c r="A143" s="17" t="s">
        <v>159</v>
      </c>
      <c r="B143" s="20">
        <f t="shared" ref="B143:I143" si="16">SUM(B144:B147)</f>
        <v>422</v>
      </c>
      <c r="C143" s="21">
        <f t="shared" si="16"/>
        <v>70.78</v>
      </c>
      <c r="D143" s="20">
        <f t="shared" si="16"/>
        <v>147</v>
      </c>
      <c r="E143" s="20">
        <f t="shared" si="16"/>
        <v>13</v>
      </c>
      <c r="F143" s="20">
        <f t="shared" si="16"/>
        <v>262</v>
      </c>
      <c r="G143" s="21">
        <f t="shared" si="16"/>
        <v>29.14</v>
      </c>
      <c r="H143" s="21">
        <f t="shared" si="16"/>
        <v>2.34</v>
      </c>
      <c r="I143" s="21">
        <f t="shared" si="16"/>
        <v>39.299999999999997</v>
      </c>
      <c r="J143" s="17"/>
    </row>
    <row r="144" spans="1:12" ht="30.75" customHeight="1">
      <c r="A144" s="22" t="s">
        <v>160</v>
      </c>
      <c r="B144" s="23">
        <f>D144+E144+F144</f>
        <v>371</v>
      </c>
      <c r="C144" s="24">
        <v>61.09</v>
      </c>
      <c r="D144" s="23">
        <v>101</v>
      </c>
      <c r="E144" s="23">
        <v>13</v>
      </c>
      <c r="F144" s="23">
        <v>257</v>
      </c>
      <c r="G144" s="24">
        <f>D144*0.2</f>
        <v>20.2</v>
      </c>
      <c r="H144" s="24">
        <f>E144*0.18</f>
        <v>2.34</v>
      </c>
      <c r="I144" s="24">
        <f>F144*0.15</f>
        <v>38.549999999999997</v>
      </c>
      <c r="J144" s="26"/>
      <c r="L144" s="5"/>
    </row>
    <row r="145" spans="1:12" ht="30.75" customHeight="1">
      <c r="A145" s="22" t="s">
        <v>161</v>
      </c>
      <c r="B145" s="23">
        <f>D145+E145+F145</f>
        <v>18</v>
      </c>
      <c r="C145" s="24">
        <v>3.6</v>
      </c>
      <c r="D145" s="23">
        <v>18</v>
      </c>
      <c r="E145" s="23"/>
      <c r="F145" s="23"/>
      <c r="G145" s="24">
        <f>D145*0.2</f>
        <v>3.6</v>
      </c>
      <c r="H145" s="24">
        <f>E145*0.18</f>
        <v>0</v>
      </c>
      <c r="I145" s="24">
        <f>F145*0.15</f>
        <v>0</v>
      </c>
      <c r="J145" s="26"/>
      <c r="L145" s="5"/>
    </row>
    <row r="146" spans="1:12" ht="30.75" customHeight="1">
      <c r="A146" s="22" t="s">
        <v>162</v>
      </c>
      <c r="B146" s="23">
        <f>D146+E146+F146</f>
        <v>20</v>
      </c>
      <c r="C146" s="24">
        <v>3.75</v>
      </c>
      <c r="D146" s="23">
        <v>15</v>
      </c>
      <c r="E146" s="23"/>
      <c r="F146" s="23">
        <v>5</v>
      </c>
      <c r="G146" s="24">
        <f>D146*0.2</f>
        <v>3</v>
      </c>
      <c r="H146" s="24">
        <f>E146*0.18</f>
        <v>0</v>
      </c>
      <c r="I146" s="24">
        <f>F146*0.15</f>
        <v>0.75</v>
      </c>
      <c r="J146" s="26"/>
      <c r="L146" s="5"/>
    </row>
    <row r="147" spans="1:12" ht="30.75" customHeight="1">
      <c r="A147" s="22" t="s">
        <v>163</v>
      </c>
      <c r="B147" s="23">
        <f>D147+E147+F147</f>
        <v>13</v>
      </c>
      <c r="C147" s="24">
        <v>2.34</v>
      </c>
      <c r="D147" s="23">
        <v>13</v>
      </c>
      <c r="E147" s="23"/>
      <c r="F147" s="23"/>
      <c r="G147" s="24">
        <f>D147*0.18</f>
        <v>2.34</v>
      </c>
      <c r="H147" s="24">
        <f>E147*0.18</f>
        <v>0</v>
      </c>
      <c r="I147" s="24">
        <f>F147*0.135</f>
        <v>0</v>
      </c>
      <c r="J147" s="26"/>
      <c r="L147" s="5"/>
    </row>
    <row r="148" spans="1:12" s="4" customFormat="1" ht="30.75" customHeight="1">
      <c r="A148" s="17" t="s">
        <v>164</v>
      </c>
      <c r="B148" s="20">
        <f t="shared" ref="B148:I148" si="17">SUM(B149:B180)</f>
        <v>2411</v>
      </c>
      <c r="C148" s="21">
        <f t="shared" si="17"/>
        <v>435.54</v>
      </c>
      <c r="D148" s="20">
        <f t="shared" si="17"/>
        <v>1616</v>
      </c>
      <c r="E148" s="20">
        <f t="shared" si="17"/>
        <v>14</v>
      </c>
      <c r="F148" s="20">
        <f t="shared" si="17"/>
        <v>781</v>
      </c>
      <c r="G148" s="21">
        <f t="shared" si="17"/>
        <v>316.77999999999997</v>
      </c>
      <c r="H148" s="21">
        <f t="shared" si="17"/>
        <v>2.52</v>
      </c>
      <c r="I148" s="21">
        <f t="shared" si="17"/>
        <v>116.235</v>
      </c>
      <c r="J148" s="17"/>
    </row>
    <row r="149" spans="1:12" ht="30.75" customHeight="1">
      <c r="A149" s="22" t="s">
        <v>165</v>
      </c>
      <c r="B149" s="23">
        <f t="shared" ref="B149:B180" si="18">D149+E149+F149</f>
        <v>71</v>
      </c>
      <c r="C149" s="24">
        <v>13</v>
      </c>
      <c r="D149" s="25">
        <v>47</v>
      </c>
      <c r="E149" s="25"/>
      <c r="F149" s="25">
        <v>24</v>
      </c>
      <c r="G149" s="24">
        <f t="shared" ref="G149:G172" si="19">D149*0.2</f>
        <v>9.4</v>
      </c>
      <c r="H149" s="24">
        <f t="shared" ref="H149:H180" si="20">E149*0.18</f>
        <v>0</v>
      </c>
      <c r="I149" s="24">
        <f t="shared" ref="I149:I172" si="21">F149*0.15</f>
        <v>3.6</v>
      </c>
      <c r="J149" s="26"/>
      <c r="L149" s="5"/>
    </row>
    <row r="150" spans="1:12" ht="30.75" customHeight="1">
      <c r="A150" s="22" t="s">
        <v>166</v>
      </c>
      <c r="B150" s="23">
        <f t="shared" si="18"/>
        <v>177</v>
      </c>
      <c r="C150" s="24">
        <v>34.1</v>
      </c>
      <c r="D150" s="25">
        <v>151</v>
      </c>
      <c r="E150" s="25"/>
      <c r="F150" s="25">
        <v>26</v>
      </c>
      <c r="G150" s="24">
        <f t="shared" si="19"/>
        <v>30.2</v>
      </c>
      <c r="H150" s="24">
        <f t="shared" si="20"/>
        <v>0</v>
      </c>
      <c r="I150" s="24">
        <f t="shared" si="21"/>
        <v>3.9</v>
      </c>
      <c r="J150" s="26"/>
      <c r="L150" s="5"/>
    </row>
    <row r="151" spans="1:12" ht="30.75" customHeight="1">
      <c r="A151" s="22" t="s">
        <v>168</v>
      </c>
      <c r="B151" s="23">
        <f t="shared" si="18"/>
        <v>52</v>
      </c>
      <c r="C151" s="24">
        <v>8.8000000000000007</v>
      </c>
      <c r="D151" s="25">
        <v>20</v>
      </c>
      <c r="E151" s="25"/>
      <c r="F151" s="25">
        <v>32</v>
      </c>
      <c r="G151" s="24">
        <f t="shared" si="19"/>
        <v>4</v>
      </c>
      <c r="H151" s="24">
        <f t="shared" si="20"/>
        <v>0</v>
      </c>
      <c r="I151" s="24">
        <f t="shared" si="21"/>
        <v>4.8</v>
      </c>
      <c r="J151" s="26"/>
      <c r="L151" s="5"/>
    </row>
    <row r="152" spans="1:12" ht="30.75" customHeight="1">
      <c r="A152" s="22" t="s">
        <v>170</v>
      </c>
      <c r="B152" s="23">
        <f t="shared" si="18"/>
        <v>180</v>
      </c>
      <c r="C152" s="24">
        <v>31.24</v>
      </c>
      <c r="D152" s="23">
        <v>83</v>
      </c>
      <c r="E152" s="23">
        <v>3</v>
      </c>
      <c r="F152" s="23">
        <v>94</v>
      </c>
      <c r="G152" s="24">
        <f t="shared" si="19"/>
        <v>16.600000000000001</v>
      </c>
      <c r="H152" s="24">
        <f t="shared" si="20"/>
        <v>0.54</v>
      </c>
      <c r="I152" s="24">
        <f t="shared" si="21"/>
        <v>14.1</v>
      </c>
      <c r="J152" s="26"/>
      <c r="L152" s="5"/>
    </row>
    <row r="153" spans="1:12" ht="30.75" customHeight="1">
      <c r="A153" s="22" t="s">
        <v>171</v>
      </c>
      <c r="B153" s="23">
        <f t="shared" si="18"/>
        <v>14</v>
      </c>
      <c r="C153" s="24">
        <v>2.2999999999999998</v>
      </c>
      <c r="D153" s="23">
        <v>4</v>
      </c>
      <c r="E153" s="23"/>
      <c r="F153" s="23">
        <v>10</v>
      </c>
      <c r="G153" s="24">
        <f t="shared" si="19"/>
        <v>0.8</v>
      </c>
      <c r="H153" s="24">
        <f t="shared" si="20"/>
        <v>0</v>
      </c>
      <c r="I153" s="24">
        <f t="shared" si="21"/>
        <v>1.5</v>
      </c>
      <c r="J153" s="26"/>
      <c r="L153" s="5"/>
    </row>
    <row r="154" spans="1:12" ht="30.75" customHeight="1">
      <c r="A154" s="22" t="s">
        <v>172</v>
      </c>
      <c r="B154" s="23">
        <f t="shared" si="18"/>
        <v>133</v>
      </c>
      <c r="C154" s="24">
        <v>23.54</v>
      </c>
      <c r="D154" s="23">
        <v>70</v>
      </c>
      <c r="E154" s="23">
        <v>3</v>
      </c>
      <c r="F154" s="23">
        <v>60</v>
      </c>
      <c r="G154" s="24">
        <f t="shared" si="19"/>
        <v>14</v>
      </c>
      <c r="H154" s="24">
        <f t="shared" si="20"/>
        <v>0.54</v>
      </c>
      <c r="I154" s="24">
        <f t="shared" si="21"/>
        <v>9</v>
      </c>
      <c r="J154" s="26"/>
      <c r="L154" s="5"/>
    </row>
    <row r="155" spans="1:12" ht="30.75" customHeight="1">
      <c r="A155" s="22" t="s">
        <v>173</v>
      </c>
      <c r="B155" s="23">
        <f t="shared" si="18"/>
        <v>474</v>
      </c>
      <c r="C155" s="24">
        <v>83.29</v>
      </c>
      <c r="D155" s="23">
        <v>242</v>
      </c>
      <c r="E155" s="23">
        <v>3</v>
      </c>
      <c r="F155" s="23">
        <v>229</v>
      </c>
      <c r="G155" s="24">
        <f t="shared" si="19"/>
        <v>48.4</v>
      </c>
      <c r="H155" s="24">
        <f t="shared" si="20"/>
        <v>0.54</v>
      </c>
      <c r="I155" s="24">
        <f t="shared" si="21"/>
        <v>34.35</v>
      </c>
      <c r="J155" s="26"/>
      <c r="L155" s="5"/>
    </row>
    <row r="156" spans="1:12" ht="30.75" customHeight="1">
      <c r="A156" s="22" t="s">
        <v>174</v>
      </c>
      <c r="B156" s="23">
        <f t="shared" si="18"/>
        <v>183</v>
      </c>
      <c r="C156" s="24">
        <v>35.049999999999997</v>
      </c>
      <c r="D156" s="25">
        <v>152</v>
      </c>
      <c r="E156" s="25"/>
      <c r="F156" s="25">
        <v>31</v>
      </c>
      <c r="G156" s="24">
        <f t="shared" si="19"/>
        <v>30.4</v>
      </c>
      <c r="H156" s="24">
        <f t="shared" si="20"/>
        <v>0</v>
      </c>
      <c r="I156" s="24">
        <f t="shared" si="21"/>
        <v>4.6500000000000004</v>
      </c>
      <c r="J156" s="26"/>
      <c r="L156" s="13"/>
    </row>
    <row r="157" spans="1:12" ht="30.75" customHeight="1">
      <c r="A157" s="22" t="s">
        <v>175</v>
      </c>
      <c r="B157" s="23">
        <f t="shared" si="18"/>
        <v>92</v>
      </c>
      <c r="C157" s="24">
        <v>16.75</v>
      </c>
      <c r="D157" s="25">
        <v>59</v>
      </c>
      <c r="E157" s="25"/>
      <c r="F157" s="25">
        <v>33</v>
      </c>
      <c r="G157" s="24">
        <f t="shared" si="19"/>
        <v>11.8</v>
      </c>
      <c r="H157" s="24">
        <f t="shared" si="20"/>
        <v>0</v>
      </c>
      <c r="I157" s="24">
        <f t="shared" si="21"/>
        <v>4.95</v>
      </c>
      <c r="J157" s="26"/>
      <c r="L157" s="13"/>
    </row>
    <row r="158" spans="1:12" ht="30.75" customHeight="1">
      <c r="A158" s="22" t="s">
        <v>176</v>
      </c>
      <c r="B158" s="23">
        <f t="shared" si="18"/>
        <v>42</v>
      </c>
      <c r="C158" s="24">
        <v>7.8</v>
      </c>
      <c r="D158" s="25">
        <v>30</v>
      </c>
      <c r="E158" s="25"/>
      <c r="F158" s="25">
        <v>12</v>
      </c>
      <c r="G158" s="24">
        <f t="shared" si="19"/>
        <v>6</v>
      </c>
      <c r="H158" s="24">
        <f t="shared" si="20"/>
        <v>0</v>
      </c>
      <c r="I158" s="24">
        <f t="shared" si="21"/>
        <v>1.8</v>
      </c>
      <c r="J158" s="26"/>
      <c r="L158" s="13"/>
    </row>
    <row r="159" spans="1:12" ht="30.75" customHeight="1">
      <c r="A159" s="22" t="s">
        <v>177</v>
      </c>
      <c r="B159" s="23">
        <f t="shared" si="18"/>
        <v>27</v>
      </c>
      <c r="C159" s="24">
        <v>5.15</v>
      </c>
      <c r="D159" s="25">
        <v>22</v>
      </c>
      <c r="E159" s="25"/>
      <c r="F159" s="25">
        <v>5</v>
      </c>
      <c r="G159" s="24">
        <f t="shared" si="19"/>
        <v>4.4000000000000004</v>
      </c>
      <c r="H159" s="24">
        <f t="shared" si="20"/>
        <v>0</v>
      </c>
      <c r="I159" s="24">
        <f t="shared" si="21"/>
        <v>0.75</v>
      </c>
      <c r="J159" s="26"/>
      <c r="L159" s="13"/>
    </row>
    <row r="160" spans="1:12" ht="30.75" customHeight="1">
      <c r="A160" s="22" t="s">
        <v>178</v>
      </c>
      <c r="B160" s="23">
        <f t="shared" si="18"/>
        <v>13</v>
      </c>
      <c r="C160" s="24">
        <v>2.5499999999999998</v>
      </c>
      <c r="D160" s="25">
        <v>12</v>
      </c>
      <c r="E160" s="25"/>
      <c r="F160" s="25">
        <v>1</v>
      </c>
      <c r="G160" s="24">
        <f t="shared" si="19"/>
        <v>2.4</v>
      </c>
      <c r="H160" s="24">
        <f t="shared" si="20"/>
        <v>0</v>
      </c>
      <c r="I160" s="24">
        <f t="shared" si="21"/>
        <v>0.15</v>
      </c>
      <c r="J160" s="26"/>
      <c r="L160" s="13"/>
    </row>
    <row r="161" spans="1:12" ht="30.75" customHeight="1">
      <c r="A161" s="22" t="s">
        <v>179</v>
      </c>
      <c r="B161" s="23">
        <f t="shared" si="18"/>
        <v>7</v>
      </c>
      <c r="C161" s="24">
        <v>1.3</v>
      </c>
      <c r="D161" s="25">
        <v>5</v>
      </c>
      <c r="E161" s="25"/>
      <c r="F161" s="25">
        <v>2</v>
      </c>
      <c r="G161" s="24">
        <f t="shared" si="19"/>
        <v>1</v>
      </c>
      <c r="H161" s="24">
        <f t="shared" si="20"/>
        <v>0</v>
      </c>
      <c r="I161" s="24">
        <f t="shared" si="21"/>
        <v>0.3</v>
      </c>
      <c r="J161" s="26"/>
      <c r="L161" s="13"/>
    </row>
    <row r="162" spans="1:12" ht="30.75" customHeight="1">
      <c r="A162" s="22" t="s">
        <v>180</v>
      </c>
      <c r="B162" s="23">
        <f t="shared" si="18"/>
        <v>5</v>
      </c>
      <c r="C162" s="24">
        <v>1</v>
      </c>
      <c r="D162" s="25">
        <v>5</v>
      </c>
      <c r="E162" s="25"/>
      <c r="F162" s="25"/>
      <c r="G162" s="24">
        <f t="shared" si="19"/>
        <v>1</v>
      </c>
      <c r="H162" s="24">
        <f t="shared" si="20"/>
        <v>0</v>
      </c>
      <c r="I162" s="24">
        <f t="shared" si="21"/>
        <v>0</v>
      </c>
      <c r="J162" s="26"/>
      <c r="L162" s="13"/>
    </row>
    <row r="163" spans="1:12" ht="30.75" customHeight="1">
      <c r="A163" s="22" t="s">
        <v>181</v>
      </c>
      <c r="B163" s="23">
        <f t="shared" si="18"/>
        <v>26</v>
      </c>
      <c r="C163" s="24">
        <v>5.2</v>
      </c>
      <c r="D163" s="25">
        <v>26</v>
      </c>
      <c r="E163" s="25"/>
      <c r="F163" s="25"/>
      <c r="G163" s="24">
        <f t="shared" si="19"/>
        <v>5.2</v>
      </c>
      <c r="H163" s="24">
        <f t="shared" si="20"/>
        <v>0</v>
      </c>
      <c r="I163" s="24">
        <f t="shared" si="21"/>
        <v>0</v>
      </c>
      <c r="J163" s="26"/>
      <c r="L163" s="13"/>
    </row>
    <row r="164" spans="1:12" ht="30.75" customHeight="1">
      <c r="A164" s="22" t="s">
        <v>182</v>
      </c>
      <c r="B164" s="23">
        <f t="shared" si="18"/>
        <v>205</v>
      </c>
      <c r="C164" s="24">
        <v>36.9</v>
      </c>
      <c r="D164" s="25">
        <v>123</v>
      </c>
      <c r="E164" s="25"/>
      <c r="F164" s="25">
        <v>82</v>
      </c>
      <c r="G164" s="24">
        <f t="shared" si="19"/>
        <v>24.6</v>
      </c>
      <c r="H164" s="24">
        <f t="shared" si="20"/>
        <v>0</v>
      </c>
      <c r="I164" s="24">
        <f t="shared" si="21"/>
        <v>12.3</v>
      </c>
      <c r="J164" s="26"/>
      <c r="L164" s="13"/>
    </row>
    <row r="165" spans="1:12" ht="30.75" customHeight="1">
      <c r="A165" s="22" t="s">
        <v>183</v>
      </c>
      <c r="B165" s="23">
        <f t="shared" si="18"/>
        <v>38</v>
      </c>
      <c r="C165" s="24">
        <v>7.25</v>
      </c>
      <c r="D165" s="25">
        <v>31</v>
      </c>
      <c r="E165" s="25"/>
      <c r="F165" s="25">
        <v>7</v>
      </c>
      <c r="G165" s="24">
        <f t="shared" si="19"/>
        <v>6.2</v>
      </c>
      <c r="H165" s="24">
        <f t="shared" si="20"/>
        <v>0</v>
      </c>
      <c r="I165" s="24">
        <f t="shared" si="21"/>
        <v>1.05</v>
      </c>
      <c r="J165" s="26"/>
      <c r="L165" s="13"/>
    </row>
    <row r="166" spans="1:12" ht="30.75" customHeight="1">
      <c r="A166" s="22" t="s">
        <v>184</v>
      </c>
      <c r="B166" s="23">
        <f t="shared" si="18"/>
        <v>62</v>
      </c>
      <c r="C166" s="24">
        <v>11.8</v>
      </c>
      <c r="D166" s="25">
        <v>50</v>
      </c>
      <c r="E166" s="25"/>
      <c r="F166" s="25">
        <v>12</v>
      </c>
      <c r="G166" s="24">
        <f t="shared" si="19"/>
        <v>10</v>
      </c>
      <c r="H166" s="24">
        <f t="shared" si="20"/>
        <v>0</v>
      </c>
      <c r="I166" s="24">
        <f t="shared" si="21"/>
        <v>1.8</v>
      </c>
      <c r="J166" s="26"/>
      <c r="L166" s="13"/>
    </row>
    <row r="167" spans="1:12" ht="30.75" customHeight="1">
      <c r="A167" s="22" t="s">
        <v>185</v>
      </c>
      <c r="B167" s="23">
        <f t="shared" si="18"/>
        <v>49</v>
      </c>
      <c r="C167" s="24">
        <v>9.35</v>
      </c>
      <c r="D167" s="25">
        <v>40</v>
      </c>
      <c r="E167" s="25"/>
      <c r="F167" s="25">
        <v>9</v>
      </c>
      <c r="G167" s="24">
        <f t="shared" si="19"/>
        <v>8</v>
      </c>
      <c r="H167" s="24">
        <f t="shared" si="20"/>
        <v>0</v>
      </c>
      <c r="I167" s="24">
        <f t="shared" si="21"/>
        <v>1.35</v>
      </c>
      <c r="J167" s="26"/>
      <c r="L167" s="13"/>
    </row>
    <row r="168" spans="1:12" ht="30.75" customHeight="1">
      <c r="A168" s="22" t="s">
        <v>186</v>
      </c>
      <c r="B168" s="23">
        <f t="shared" si="18"/>
        <v>13</v>
      </c>
      <c r="C168" s="24">
        <v>2.5</v>
      </c>
      <c r="D168" s="25">
        <v>11</v>
      </c>
      <c r="E168" s="25"/>
      <c r="F168" s="25">
        <v>2</v>
      </c>
      <c r="G168" s="24">
        <f t="shared" si="19"/>
        <v>2.2000000000000002</v>
      </c>
      <c r="H168" s="24">
        <f t="shared" si="20"/>
        <v>0</v>
      </c>
      <c r="I168" s="24">
        <f t="shared" si="21"/>
        <v>0.3</v>
      </c>
      <c r="J168" s="26"/>
      <c r="L168" s="13"/>
    </row>
    <row r="169" spans="1:12" ht="30.75" customHeight="1">
      <c r="A169" s="22" t="s">
        <v>187</v>
      </c>
      <c r="B169" s="23">
        <f t="shared" si="18"/>
        <v>18</v>
      </c>
      <c r="C169" s="24">
        <v>3.5</v>
      </c>
      <c r="D169" s="25">
        <v>16</v>
      </c>
      <c r="E169" s="25"/>
      <c r="F169" s="25">
        <v>2</v>
      </c>
      <c r="G169" s="24">
        <f t="shared" si="19"/>
        <v>3.2</v>
      </c>
      <c r="H169" s="24">
        <f t="shared" si="20"/>
        <v>0</v>
      </c>
      <c r="I169" s="24">
        <f t="shared" si="21"/>
        <v>0.3</v>
      </c>
      <c r="J169" s="26"/>
      <c r="L169" s="13"/>
    </row>
    <row r="170" spans="1:12" ht="30.75" customHeight="1">
      <c r="A170" s="22" t="s">
        <v>188</v>
      </c>
      <c r="B170" s="23">
        <f t="shared" si="18"/>
        <v>103</v>
      </c>
      <c r="C170" s="24">
        <v>18.53</v>
      </c>
      <c r="D170" s="25">
        <v>61</v>
      </c>
      <c r="E170" s="25">
        <v>1</v>
      </c>
      <c r="F170" s="25">
        <v>41</v>
      </c>
      <c r="G170" s="24">
        <f t="shared" si="19"/>
        <v>12.2</v>
      </c>
      <c r="H170" s="24">
        <f t="shared" si="20"/>
        <v>0.18</v>
      </c>
      <c r="I170" s="24">
        <f t="shared" si="21"/>
        <v>6.15</v>
      </c>
      <c r="J170" s="26"/>
      <c r="L170" s="13"/>
    </row>
    <row r="171" spans="1:12" ht="30.75" customHeight="1">
      <c r="A171" s="22" t="s">
        <v>189</v>
      </c>
      <c r="B171" s="23">
        <f t="shared" si="18"/>
        <v>41</v>
      </c>
      <c r="C171" s="24">
        <v>7.9</v>
      </c>
      <c r="D171" s="25">
        <v>35</v>
      </c>
      <c r="E171" s="25"/>
      <c r="F171" s="25">
        <v>6</v>
      </c>
      <c r="G171" s="24">
        <f t="shared" si="19"/>
        <v>7</v>
      </c>
      <c r="H171" s="24">
        <f t="shared" si="20"/>
        <v>0</v>
      </c>
      <c r="I171" s="24">
        <f t="shared" si="21"/>
        <v>0.9</v>
      </c>
      <c r="J171" s="26"/>
      <c r="L171" s="13"/>
    </row>
    <row r="172" spans="1:12" ht="30.75" customHeight="1">
      <c r="A172" s="22" t="s">
        <v>190</v>
      </c>
      <c r="B172" s="23">
        <f t="shared" si="18"/>
        <v>4</v>
      </c>
      <c r="C172" s="24">
        <v>0.72</v>
      </c>
      <c r="D172" s="25"/>
      <c r="E172" s="25">
        <v>4</v>
      </c>
      <c r="F172" s="25"/>
      <c r="G172" s="24">
        <f t="shared" si="19"/>
        <v>0</v>
      </c>
      <c r="H172" s="24">
        <f t="shared" si="20"/>
        <v>0.72</v>
      </c>
      <c r="I172" s="24">
        <f t="shared" si="21"/>
        <v>0</v>
      </c>
      <c r="J172" s="26"/>
      <c r="L172" s="13"/>
    </row>
    <row r="173" spans="1:12" ht="30.75" customHeight="1">
      <c r="A173" s="22" t="s">
        <v>191</v>
      </c>
      <c r="B173" s="23">
        <f t="shared" si="18"/>
        <v>55</v>
      </c>
      <c r="C173" s="24">
        <v>9.4</v>
      </c>
      <c r="D173" s="25">
        <v>44</v>
      </c>
      <c r="E173" s="25"/>
      <c r="F173" s="25">
        <v>11</v>
      </c>
      <c r="G173" s="24">
        <f t="shared" ref="G173:G180" si="22">D173*0.18</f>
        <v>7.92</v>
      </c>
      <c r="H173" s="24">
        <f t="shared" si="20"/>
        <v>0</v>
      </c>
      <c r="I173" s="24">
        <f t="shared" ref="I173:I180" si="23">F173*0.135</f>
        <v>1.4850000000000001</v>
      </c>
      <c r="J173" s="26"/>
      <c r="L173" s="13"/>
    </row>
    <row r="174" spans="1:12" ht="30.75" customHeight="1">
      <c r="A174" s="22" t="s">
        <v>192</v>
      </c>
      <c r="B174" s="23">
        <f t="shared" si="18"/>
        <v>25</v>
      </c>
      <c r="C174" s="24">
        <v>4.32</v>
      </c>
      <c r="D174" s="25">
        <v>21</v>
      </c>
      <c r="E174" s="25"/>
      <c r="F174" s="25">
        <v>4</v>
      </c>
      <c r="G174" s="24">
        <f t="shared" si="22"/>
        <v>3.78</v>
      </c>
      <c r="H174" s="24">
        <f t="shared" si="20"/>
        <v>0</v>
      </c>
      <c r="I174" s="24">
        <f t="shared" si="23"/>
        <v>0.54</v>
      </c>
      <c r="J174" s="26"/>
      <c r="L174" s="13"/>
    </row>
    <row r="175" spans="1:12" ht="30.75" customHeight="1">
      <c r="A175" s="22" t="s">
        <v>193</v>
      </c>
      <c r="B175" s="23">
        <f t="shared" si="18"/>
        <v>134</v>
      </c>
      <c r="C175" s="24">
        <v>22.68</v>
      </c>
      <c r="D175" s="23">
        <v>102</v>
      </c>
      <c r="E175" s="23"/>
      <c r="F175" s="23">
        <v>32</v>
      </c>
      <c r="G175" s="24">
        <f t="shared" si="22"/>
        <v>18.36</v>
      </c>
      <c r="H175" s="24">
        <f t="shared" si="20"/>
        <v>0</v>
      </c>
      <c r="I175" s="24">
        <f t="shared" si="23"/>
        <v>4.32</v>
      </c>
      <c r="J175" s="26"/>
      <c r="L175" s="5"/>
    </row>
    <row r="176" spans="1:12" ht="30.75" customHeight="1">
      <c r="A176" s="22" t="s">
        <v>194</v>
      </c>
      <c r="B176" s="23">
        <f t="shared" si="18"/>
        <v>85</v>
      </c>
      <c r="C176" s="24">
        <v>14.9</v>
      </c>
      <c r="D176" s="25">
        <v>76</v>
      </c>
      <c r="E176" s="25"/>
      <c r="F176" s="25">
        <v>9</v>
      </c>
      <c r="G176" s="24">
        <f t="shared" si="22"/>
        <v>13.68</v>
      </c>
      <c r="H176" s="24">
        <f t="shared" si="20"/>
        <v>0</v>
      </c>
      <c r="I176" s="24">
        <f t="shared" si="23"/>
        <v>1.2150000000000001</v>
      </c>
      <c r="J176" s="26"/>
      <c r="L176" s="5"/>
    </row>
    <row r="177" spans="1:12" ht="30.75" customHeight="1">
      <c r="A177" s="22" t="s">
        <v>195</v>
      </c>
      <c r="B177" s="23">
        <f t="shared" si="18"/>
        <v>8</v>
      </c>
      <c r="C177" s="24">
        <v>1.44</v>
      </c>
      <c r="D177" s="25">
        <v>8</v>
      </c>
      <c r="E177" s="25"/>
      <c r="F177" s="25"/>
      <c r="G177" s="24">
        <f t="shared" si="22"/>
        <v>1.44</v>
      </c>
      <c r="H177" s="24">
        <f t="shared" si="20"/>
        <v>0</v>
      </c>
      <c r="I177" s="24">
        <f t="shared" si="23"/>
        <v>0</v>
      </c>
      <c r="J177" s="26"/>
      <c r="L177" s="5"/>
    </row>
    <row r="178" spans="1:12" ht="30.75" customHeight="1">
      <c r="A178" s="22" t="s">
        <v>196</v>
      </c>
      <c r="B178" s="23">
        <f t="shared" si="18"/>
        <v>9</v>
      </c>
      <c r="C178" s="24">
        <v>1.62</v>
      </c>
      <c r="D178" s="25">
        <v>9</v>
      </c>
      <c r="E178" s="25"/>
      <c r="F178" s="25"/>
      <c r="G178" s="24">
        <f t="shared" si="22"/>
        <v>1.62</v>
      </c>
      <c r="H178" s="24">
        <f t="shared" si="20"/>
        <v>0</v>
      </c>
      <c r="I178" s="24">
        <f t="shared" si="23"/>
        <v>0</v>
      </c>
      <c r="J178" s="26"/>
      <c r="L178" s="5"/>
    </row>
    <row r="179" spans="1:12" ht="30.75" customHeight="1">
      <c r="A179" s="22" t="s">
        <v>197</v>
      </c>
      <c r="B179" s="23">
        <f t="shared" si="18"/>
        <v>20</v>
      </c>
      <c r="C179" s="24">
        <v>3.6</v>
      </c>
      <c r="D179" s="25">
        <v>20</v>
      </c>
      <c r="E179" s="25"/>
      <c r="F179" s="25"/>
      <c r="G179" s="24">
        <f t="shared" si="22"/>
        <v>3.6</v>
      </c>
      <c r="H179" s="24">
        <f t="shared" si="20"/>
        <v>0</v>
      </c>
      <c r="I179" s="24">
        <f t="shared" si="23"/>
        <v>0</v>
      </c>
      <c r="J179" s="26"/>
      <c r="L179" s="5"/>
    </row>
    <row r="180" spans="1:12" ht="30.75" customHeight="1">
      <c r="A180" s="22" t="s">
        <v>198</v>
      </c>
      <c r="B180" s="23">
        <f t="shared" si="18"/>
        <v>46</v>
      </c>
      <c r="C180" s="24">
        <v>8.06</v>
      </c>
      <c r="D180" s="23">
        <v>41</v>
      </c>
      <c r="E180" s="23"/>
      <c r="F180" s="23">
        <v>5</v>
      </c>
      <c r="G180" s="24">
        <f t="shared" si="22"/>
        <v>7.38</v>
      </c>
      <c r="H180" s="24">
        <f t="shared" si="20"/>
        <v>0</v>
      </c>
      <c r="I180" s="24">
        <f t="shared" si="23"/>
        <v>0.67500000000000004</v>
      </c>
      <c r="J180" s="26"/>
      <c r="L180" s="5"/>
    </row>
    <row r="181" spans="1:12" s="4" customFormat="1" ht="30.75" customHeight="1">
      <c r="A181" s="29" t="s">
        <v>199</v>
      </c>
      <c r="B181" s="20">
        <f t="shared" ref="B181:I181" si="24">SUM(B182:B188)</f>
        <v>38</v>
      </c>
      <c r="C181" s="21">
        <f t="shared" si="24"/>
        <v>7.42</v>
      </c>
      <c r="D181" s="20">
        <f t="shared" si="24"/>
        <v>0</v>
      </c>
      <c r="E181" s="20">
        <f t="shared" si="24"/>
        <v>38</v>
      </c>
      <c r="F181" s="20">
        <f t="shared" si="24"/>
        <v>0</v>
      </c>
      <c r="G181" s="21">
        <f t="shared" si="24"/>
        <v>0</v>
      </c>
      <c r="H181" s="21">
        <f t="shared" si="24"/>
        <v>7.42</v>
      </c>
      <c r="I181" s="21">
        <f t="shared" si="24"/>
        <v>0</v>
      </c>
      <c r="J181" s="17"/>
      <c r="L181" s="2"/>
    </row>
    <row r="182" spans="1:12" ht="30.75" customHeight="1">
      <c r="A182" s="30" t="s">
        <v>200</v>
      </c>
      <c r="B182" s="23">
        <f t="shared" ref="B182:B188" si="25">D182+E182+F182</f>
        <v>12</v>
      </c>
      <c r="C182" s="24">
        <v>2.16</v>
      </c>
      <c r="D182" s="25"/>
      <c r="E182" s="23">
        <v>12</v>
      </c>
      <c r="F182" s="25"/>
      <c r="G182" s="24">
        <f t="shared" ref="G182:G188" si="26">D182*0.2</f>
        <v>0</v>
      </c>
      <c r="H182" s="24">
        <f t="shared" ref="H182:H187" si="27">E182*0.18</f>
        <v>2.16</v>
      </c>
      <c r="I182" s="24">
        <f t="shared" ref="I182:I188" si="28">F182*0.15</f>
        <v>0</v>
      </c>
      <c r="J182" s="31"/>
      <c r="L182" s="13"/>
    </row>
    <row r="183" spans="1:12" ht="30.75" customHeight="1">
      <c r="A183" s="30" t="s">
        <v>201</v>
      </c>
      <c r="B183" s="23">
        <f t="shared" si="25"/>
        <v>12</v>
      </c>
      <c r="C183" s="24">
        <v>2.2000000000000002</v>
      </c>
      <c r="D183" s="25"/>
      <c r="E183" s="23">
        <v>12</v>
      </c>
      <c r="F183" s="25"/>
      <c r="G183" s="24">
        <f t="shared" si="26"/>
        <v>0</v>
      </c>
      <c r="H183" s="24">
        <v>2.2000000000000002</v>
      </c>
      <c r="I183" s="24">
        <f t="shared" si="28"/>
        <v>0</v>
      </c>
      <c r="J183" s="31"/>
      <c r="L183" s="13"/>
    </row>
    <row r="184" spans="1:12" ht="30.75" customHeight="1">
      <c r="A184" s="30" t="s">
        <v>202</v>
      </c>
      <c r="B184" s="23">
        <f t="shared" si="25"/>
        <v>5</v>
      </c>
      <c r="C184" s="24">
        <v>0.9</v>
      </c>
      <c r="D184" s="25"/>
      <c r="E184" s="23">
        <v>5</v>
      </c>
      <c r="F184" s="25"/>
      <c r="G184" s="24">
        <f t="shared" si="26"/>
        <v>0</v>
      </c>
      <c r="H184" s="24">
        <f t="shared" si="27"/>
        <v>0.9</v>
      </c>
      <c r="I184" s="24">
        <f t="shared" si="28"/>
        <v>0</v>
      </c>
      <c r="J184" s="31"/>
      <c r="L184" s="13"/>
    </row>
    <row r="185" spans="1:12" ht="30.75" customHeight="1">
      <c r="A185" s="30" t="s">
        <v>203</v>
      </c>
      <c r="B185" s="23">
        <f t="shared" si="25"/>
        <v>4</v>
      </c>
      <c r="C185" s="24">
        <v>0.9</v>
      </c>
      <c r="D185" s="25"/>
      <c r="E185" s="23">
        <v>4</v>
      </c>
      <c r="F185" s="25"/>
      <c r="G185" s="24">
        <f t="shared" si="26"/>
        <v>0</v>
      </c>
      <c r="H185" s="24">
        <v>0.9</v>
      </c>
      <c r="I185" s="24">
        <f t="shared" si="28"/>
        <v>0</v>
      </c>
      <c r="J185" s="31"/>
      <c r="L185" s="13"/>
    </row>
    <row r="186" spans="1:12" ht="30.75" customHeight="1">
      <c r="A186" s="30" t="s">
        <v>204</v>
      </c>
      <c r="B186" s="23">
        <f t="shared" si="25"/>
        <v>1</v>
      </c>
      <c r="C186" s="24">
        <v>0.36</v>
      </c>
      <c r="D186" s="25"/>
      <c r="E186" s="23">
        <v>1</v>
      </c>
      <c r="F186" s="25"/>
      <c r="G186" s="24">
        <f t="shared" si="26"/>
        <v>0</v>
      </c>
      <c r="H186" s="24">
        <v>0.36</v>
      </c>
      <c r="I186" s="24">
        <f t="shared" si="28"/>
        <v>0</v>
      </c>
      <c r="J186" s="31"/>
      <c r="L186" s="13"/>
    </row>
    <row r="187" spans="1:12" ht="30.75" customHeight="1">
      <c r="A187" s="30" t="s">
        <v>205</v>
      </c>
      <c r="B187" s="23">
        <f t="shared" si="25"/>
        <v>1</v>
      </c>
      <c r="C187" s="24">
        <v>0.18</v>
      </c>
      <c r="D187" s="25"/>
      <c r="E187" s="23">
        <v>1</v>
      </c>
      <c r="F187" s="25"/>
      <c r="G187" s="24">
        <f t="shared" si="26"/>
        <v>0</v>
      </c>
      <c r="H187" s="24">
        <f t="shared" si="27"/>
        <v>0.18</v>
      </c>
      <c r="I187" s="24">
        <f t="shared" si="28"/>
        <v>0</v>
      </c>
      <c r="J187" s="31"/>
      <c r="L187" s="13"/>
    </row>
    <row r="188" spans="1:12" ht="30.75" customHeight="1">
      <c r="A188" s="30" t="s">
        <v>206</v>
      </c>
      <c r="B188" s="23">
        <f t="shared" si="25"/>
        <v>3</v>
      </c>
      <c r="C188" s="24">
        <v>0.72</v>
      </c>
      <c r="D188" s="25"/>
      <c r="E188" s="23">
        <v>3</v>
      </c>
      <c r="F188" s="25"/>
      <c r="G188" s="24">
        <f t="shared" si="26"/>
        <v>0</v>
      </c>
      <c r="H188" s="24">
        <v>0.72</v>
      </c>
      <c r="I188" s="24">
        <f t="shared" si="28"/>
        <v>0</v>
      </c>
      <c r="J188" s="31"/>
      <c r="L188" s="13"/>
    </row>
    <row r="189" spans="1:12" ht="22.9" customHeight="1"/>
    <row r="190" spans="1:12" ht="21" customHeight="1"/>
    <row r="191" spans="1:12" ht="21" customHeight="1"/>
    <row r="192" spans="1:1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</sheetData>
  <autoFilter ref="A6:GX188"/>
  <mergeCells count="7">
    <mergeCell ref="A2:J2"/>
    <mergeCell ref="B3:J3"/>
    <mergeCell ref="B4:C4"/>
    <mergeCell ref="D4:F4"/>
    <mergeCell ref="G4:I4"/>
    <mergeCell ref="A4:A5"/>
    <mergeCell ref="J4:J5"/>
  </mergeCells>
  <phoneticPr fontId="8" type="noConversion"/>
  <printOptions horizontalCentered="1"/>
  <pageMargins left="0.51181102362204722" right="0.51181102362204722" top="0.78740157480314965" bottom="0.55000000000000004" header="0.23622047244094491" footer="0.19685039370078741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2019年绩效预拨</vt:lpstr>
      <vt:lpstr>2019综治预拨</vt:lpstr>
      <vt:lpstr>'2019年绩效预拨'!Print_Area</vt:lpstr>
      <vt:lpstr>'2019年绩效预拨'!Print_Titles</vt:lpstr>
      <vt:lpstr>'2019综治预拨'!Print_Titles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2019-12-30T03:45:23Z</cp:lastPrinted>
  <dcterms:created xsi:type="dcterms:W3CDTF">2019-12-27T10:50:19Z</dcterms:created>
  <dcterms:modified xsi:type="dcterms:W3CDTF">2019-12-30T03:45:25Z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