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Area" localSheetId="2">'附件3'!$A$1:$J$18</definedName>
    <definedName name="_xlnm.Print_Titles" localSheetId="0">'附件1'!$3:$4</definedName>
    <definedName name="_xlnm.Print_Titles" localSheetId="1">'附件2'!$3:$3</definedName>
    <definedName name="_xlnm.Print_Titles" localSheetId="2">'附件3'!$3:$3</definedName>
    <definedName name="_xlnm.Print_Titles" localSheetId="3">'附件4'!$3:$3</definedName>
  </definedNames>
  <calcPr fullCalcOnLoad="1"/>
</workbook>
</file>

<file path=xl/sharedStrings.xml><?xml version="1.0" encoding="utf-8"?>
<sst xmlns="http://schemas.openxmlformats.org/spreadsheetml/2006/main" count="358" uniqueCount="120">
  <si>
    <t>附件1</t>
  </si>
  <si>
    <t xml:space="preserve">岳阳市市直单位建国初期参加革命工作的部分退休
干部2023年生活补贴及医疗补贴资金发放汇总表               </t>
  </si>
  <si>
    <t>单  位</t>
  </si>
  <si>
    <t>人数</t>
  </si>
  <si>
    <t>生活补贴</t>
  </si>
  <si>
    <t>医疗补贴</t>
  </si>
  <si>
    <t>合计
（元）</t>
  </si>
  <si>
    <t>备注</t>
  </si>
  <si>
    <t>1000元/月.人</t>
  </si>
  <si>
    <t>8000元/年.人</t>
  </si>
  <si>
    <t>一、市财政工资统发人员</t>
  </si>
  <si>
    <t xml:space="preserve">岳阳市政协  </t>
  </si>
  <si>
    <t xml:space="preserve"> 岳阳市委统战部</t>
  </si>
  <si>
    <t>岳阳市委宣传部</t>
  </si>
  <si>
    <t>岳阳市人民检察院</t>
  </si>
  <si>
    <t>岳阳市中级人民法院</t>
  </si>
  <si>
    <t>岳阳市商务粮食局</t>
  </si>
  <si>
    <t>岳阳市工业和信息化局</t>
  </si>
  <si>
    <t>岳阳市农业农村局</t>
  </si>
  <si>
    <t xml:space="preserve">  岳阳市农科院</t>
  </si>
  <si>
    <t>岳阳市人防办</t>
  </si>
  <si>
    <t>岳阳市统计局</t>
  </si>
  <si>
    <t>岳阳市生态环境保护局</t>
  </si>
  <si>
    <t>小  计</t>
  </si>
  <si>
    <t>二、市社保中心发放人员</t>
  </si>
  <si>
    <t>岳阳市肉联厂</t>
  </si>
  <si>
    <t>岳阳市磷肥厂</t>
  </si>
  <si>
    <t>汩罗纺织印染厂</t>
  </si>
  <si>
    <t>岳阳市钢球厂</t>
  </si>
  <si>
    <t>岳阳市粮食包装总厂</t>
  </si>
  <si>
    <t>中房岳阳公司</t>
  </si>
  <si>
    <t>岳阳市茶叶公司</t>
  </si>
  <si>
    <t>岳阳市农资公司</t>
  </si>
  <si>
    <t>岳阳市棉麻公司</t>
  </si>
  <si>
    <t>岳阳市九州大厦</t>
  </si>
  <si>
    <t>岳阳市农机总公司</t>
  </si>
  <si>
    <t>岳阳市汽配总公司</t>
  </si>
  <si>
    <t>三、拨付单位人员</t>
  </si>
  <si>
    <t>湖南民院</t>
  </si>
  <si>
    <t>岳阳职业技术学院</t>
  </si>
  <si>
    <t>岳阳市一医院</t>
  </si>
  <si>
    <t xml:space="preserve">        小  计</t>
  </si>
  <si>
    <t>合  计</t>
  </si>
  <si>
    <t>附件2</t>
  </si>
  <si>
    <t>岳阳市市直机关事业单位建国初期参加革命工作的
部分退休干部2023年生活补贴资金发放明细表</t>
  </si>
  <si>
    <t>姓名</t>
  </si>
  <si>
    <t>性别</t>
  </si>
  <si>
    <t>出生年月</t>
  </si>
  <si>
    <t>单位性质</t>
  </si>
  <si>
    <t>1000元/
月.人</t>
  </si>
  <si>
    <t>月数</t>
  </si>
  <si>
    <t>金额
（元）</t>
  </si>
  <si>
    <t>岳阳市政协
（2人，合计：24000元）</t>
  </si>
  <si>
    <t>杨兴汉</t>
  </si>
  <si>
    <t>男</t>
  </si>
  <si>
    <t>行政</t>
  </si>
  <si>
    <t>闵淑纯</t>
  </si>
  <si>
    <t>女</t>
  </si>
  <si>
    <t>许润元</t>
  </si>
  <si>
    <t xml:space="preserve">行政 </t>
  </si>
  <si>
    <t>赵石麟</t>
  </si>
  <si>
    <t>岳阳市人民检察院
（2人，合计：24000元）</t>
  </si>
  <si>
    <t>赵英才</t>
  </si>
  <si>
    <t>熊国昌</t>
  </si>
  <si>
    <t>付湘儒</t>
  </si>
  <si>
    <t>许定文</t>
  </si>
  <si>
    <t>岳阳市工业和信息化局
（4人，合计：48000元）</t>
  </si>
  <si>
    <t>李运洲</t>
  </si>
  <si>
    <t>张江源</t>
  </si>
  <si>
    <t>刘树仁</t>
  </si>
  <si>
    <t>张志云</t>
  </si>
  <si>
    <t>彭海初</t>
  </si>
  <si>
    <t>何  荣</t>
  </si>
  <si>
    <t>事业</t>
  </si>
  <si>
    <t>谢朝云</t>
  </si>
  <si>
    <t>郭道宏</t>
  </si>
  <si>
    <t>刘协群</t>
  </si>
  <si>
    <t>二、拨付单位人员</t>
  </si>
  <si>
    <t xml:space="preserve">湖南民族职业学院
</t>
  </si>
  <si>
    <t>唐昌文</t>
  </si>
  <si>
    <t>文  奎</t>
  </si>
  <si>
    <t>刘声洪</t>
  </si>
  <si>
    <t>合计</t>
  </si>
  <si>
    <t>附件3</t>
  </si>
  <si>
    <t xml:space="preserve">岳阳市市直企业建国初期参加革命工作的部分退休干部
2023年生活补贴资金发放明细表               </t>
  </si>
  <si>
    <t>类  别</t>
  </si>
  <si>
    <t>单位
性质</t>
  </si>
  <si>
    <t>金额（元）</t>
  </si>
  <si>
    <t>备  注</t>
  </si>
  <si>
    <t>商务粮食局系统</t>
  </si>
  <si>
    <t>常  英</t>
  </si>
  <si>
    <t>1940. 05</t>
  </si>
  <si>
    <t>企业</t>
  </si>
  <si>
    <t>工信局系统
（5人，合计60000元）</t>
  </si>
  <si>
    <t>何俊庭</t>
  </si>
  <si>
    <t>冯仕菁</t>
  </si>
  <si>
    <t>杨大鹏</t>
  </si>
  <si>
    <t>伍淑媛</t>
  </si>
  <si>
    <t>伍淑（素）媛</t>
  </si>
  <si>
    <t>秦  勤</t>
  </si>
  <si>
    <t>住建局系统</t>
  </si>
  <si>
    <t>汪修平</t>
  </si>
  <si>
    <t>农业农村局系统
（6人，合计：72000元）</t>
  </si>
  <si>
    <t>徐伟民</t>
  </si>
  <si>
    <t>彭延寿</t>
  </si>
  <si>
    <t>刘  鹏</t>
  </si>
  <si>
    <t>陈  为</t>
  </si>
  <si>
    <t>李  宏</t>
  </si>
  <si>
    <t>朱焕卿</t>
  </si>
  <si>
    <t>交通系统</t>
  </si>
  <si>
    <t>唐明端</t>
  </si>
  <si>
    <t>拨市社保中心代发项目账户</t>
  </si>
  <si>
    <t>附件4</t>
  </si>
  <si>
    <t xml:space="preserve">岳阳市市直单位建国初期参加革命工作的部分退休
干部2023年医疗补贴资金发放明细表               </t>
  </si>
  <si>
    <t>单   位</t>
  </si>
  <si>
    <t>医疗补贴资金
（8000元/年.人）</t>
  </si>
  <si>
    <t xml:space="preserve">岳阳市政协 </t>
  </si>
  <si>
    <t>任继山</t>
  </si>
  <si>
    <t xml:space="preserve">合  计            </t>
  </si>
  <si>
    <t>拨市财政工行德胜路分理处22379—006基本医疗保险账户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</si>
</sst>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0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sz val="8"/>
      <name val="宋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9" fillId="16" borderId="0" applyNumberFormat="0" applyBorder="0" applyAlignment="0" applyProtection="0"/>
    <xf numFmtId="0" fontId="11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4" borderId="0" applyNumberFormat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vertical="center"/>
    </xf>
    <xf numFmtId="0" fontId="6" fillId="19" borderId="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8" fillId="1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19" borderId="9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10" fillId="19" borderId="9" xfId="0" applyFont="1" applyFill="1" applyBorder="1" applyAlignment="1">
      <alignment horizontal="center" vertical="center" wrapText="1"/>
    </xf>
    <xf numFmtId="0" fontId="10" fillId="19" borderId="14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/>
    </xf>
    <xf numFmtId="0" fontId="10" fillId="19" borderId="11" xfId="0" applyNumberFormat="1" applyFont="1" applyFill="1" applyBorder="1" applyAlignment="1">
      <alignment horizontal="center" vertical="center"/>
    </xf>
    <xf numFmtId="0" fontId="10" fillId="19" borderId="12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vertical="center"/>
    </xf>
    <xf numFmtId="0" fontId="10" fillId="19" borderId="12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left" vertical="center"/>
    </xf>
    <xf numFmtId="0" fontId="10" fillId="19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115" zoomScaleNormal="115" workbookViewId="0" topLeftCell="A1">
      <selection activeCell="J4" sqref="J4"/>
    </sheetView>
  </sheetViews>
  <sheetFormatPr defaultColWidth="9.00390625" defaultRowHeight="14.25"/>
  <cols>
    <col min="1" max="1" width="25.25390625" style="1" customWidth="1"/>
    <col min="2" max="2" width="8.375" style="0" customWidth="1"/>
    <col min="3" max="3" width="14.75390625" style="0" customWidth="1"/>
    <col min="4" max="4" width="15.375" style="0" customWidth="1"/>
    <col min="5" max="5" width="10.875" style="0" customWidth="1"/>
    <col min="6" max="6" width="7.25390625" style="0" customWidth="1"/>
  </cols>
  <sheetData>
    <row r="1" ht="22.5" customHeight="1">
      <c r="A1" s="2" t="s">
        <v>0</v>
      </c>
    </row>
    <row r="2" spans="1:8" ht="57" customHeight="1">
      <c r="A2" s="3" t="s">
        <v>1</v>
      </c>
      <c r="B2" s="3"/>
      <c r="C2" s="3"/>
      <c r="D2" s="3"/>
      <c r="E2" s="3"/>
      <c r="F2" s="3"/>
      <c r="G2" s="4"/>
      <c r="H2" s="4"/>
    </row>
    <row r="3" spans="1:6" s="34" customFormat="1" ht="18" customHeight="1">
      <c r="A3" s="35" t="s">
        <v>2</v>
      </c>
      <c r="B3" s="35" t="s">
        <v>3</v>
      </c>
      <c r="C3" s="36" t="s">
        <v>4</v>
      </c>
      <c r="D3" s="37" t="s">
        <v>5</v>
      </c>
      <c r="E3" s="38" t="s">
        <v>6</v>
      </c>
      <c r="F3" s="37" t="s">
        <v>7</v>
      </c>
    </row>
    <row r="4" spans="1:6" s="34" customFormat="1" ht="18" customHeight="1">
      <c r="A4" s="39"/>
      <c r="B4" s="40"/>
      <c r="C4" s="35" t="s">
        <v>8</v>
      </c>
      <c r="D4" s="35" t="s">
        <v>9</v>
      </c>
      <c r="E4" s="39"/>
      <c r="F4" s="37"/>
    </row>
    <row r="5" spans="1:6" s="34" customFormat="1" ht="19.5" customHeight="1">
      <c r="A5" s="41" t="s">
        <v>10</v>
      </c>
      <c r="B5" s="42"/>
      <c r="C5" s="43"/>
      <c r="D5" s="44"/>
      <c r="E5" s="44"/>
      <c r="F5" s="44"/>
    </row>
    <row r="6" spans="1:6" s="34" customFormat="1" ht="19.5" customHeight="1">
      <c r="A6" s="25" t="s">
        <v>11</v>
      </c>
      <c r="B6" s="25">
        <v>2</v>
      </c>
      <c r="C6" s="43">
        <f>B6*12*1000</f>
        <v>24000</v>
      </c>
      <c r="D6" s="43">
        <f>B6*8000</f>
        <v>16000</v>
      </c>
      <c r="E6" s="43">
        <f>C6+D6</f>
        <v>40000</v>
      </c>
      <c r="F6" s="44"/>
    </row>
    <row r="7" spans="1:6" s="34" customFormat="1" ht="19.5" customHeight="1">
      <c r="A7" s="25" t="s">
        <v>12</v>
      </c>
      <c r="B7" s="25">
        <v>1</v>
      </c>
      <c r="C7" s="43">
        <f aca="true" t="shared" si="0" ref="C7:C17">B7*12*1000</f>
        <v>12000</v>
      </c>
      <c r="D7" s="43">
        <f aca="true" t="shared" si="1" ref="D7:D17">B7*8000</f>
        <v>8000</v>
      </c>
      <c r="E7" s="43">
        <f aca="true" t="shared" si="2" ref="E7:E37">C7+D7</f>
        <v>20000</v>
      </c>
      <c r="F7" s="44"/>
    </row>
    <row r="8" spans="1:6" s="34" customFormat="1" ht="19.5" customHeight="1">
      <c r="A8" s="25" t="s">
        <v>13</v>
      </c>
      <c r="B8" s="25">
        <v>1</v>
      </c>
      <c r="C8" s="43">
        <f t="shared" si="0"/>
        <v>12000</v>
      </c>
      <c r="D8" s="43">
        <f t="shared" si="1"/>
        <v>8000</v>
      </c>
      <c r="E8" s="43">
        <f t="shared" si="2"/>
        <v>20000</v>
      </c>
      <c r="F8" s="44"/>
    </row>
    <row r="9" spans="1:6" s="34" customFormat="1" ht="19.5" customHeight="1">
      <c r="A9" s="25" t="s">
        <v>14</v>
      </c>
      <c r="B9" s="25">
        <v>2</v>
      </c>
      <c r="C9" s="43">
        <f t="shared" si="0"/>
        <v>24000</v>
      </c>
      <c r="D9" s="43">
        <f t="shared" si="1"/>
        <v>16000</v>
      </c>
      <c r="E9" s="43">
        <f t="shared" si="2"/>
        <v>40000</v>
      </c>
      <c r="F9" s="44"/>
    </row>
    <row r="10" spans="1:6" s="34" customFormat="1" ht="19.5" customHeight="1">
      <c r="A10" s="25" t="s">
        <v>15</v>
      </c>
      <c r="B10" s="25">
        <v>1</v>
      </c>
      <c r="C10" s="43">
        <f t="shared" si="0"/>
        <v>12000</v>
      </c>
      <c r="D10" s="43">
        <f t="shared" si="1"/>
        <v>8000</v>
      </c>
      <c r="E10" s="43">
        <f t="shared" si="2"/>
        <v>20000</v>
      </c>
      <c r="F10" s="44"/>
    </row>
    <row r="11" spans="1:6" s="34" customFormat="1" ht="19.5" customHeight="1">
      <c r="A11" s="25" t="s">
        <v>16</v>
      </c>
      <c r="B11" s="25">
        <v>1</v>
      </c>
      <c r="C11" s="43">
        <f t="shared" si="0"/>
        <v>12000</v>
      </c>
      <c r="D11" s="43">
        <f t="shared" si="1"/>
        <v>8000</v>
      </c>
      <c r="E11" s="43">
        <f t="shared" si="2"/>
        <v>20000</v>
      </c>
      <c r="F11" s="44"/>
    </row>
    <row r="12" spans="1:6" s="34" customFormat="1" ht="19.5" customHeight="1">
      <c r="A12" s="25" t="s">
        <v>17</v>
      </c>
      <c r="B12" s="25">
        <v>4</v>
      </c>
      <c r="C12" s="43">
        <f t="shared" si="0"/>
        <v>48000</v>
      </c>
      <c r="D12" s="43">
        <f t="shared" si="1"/>
        <v>32000</v>
      </c>
      <c r="E12" s="43">
        <f t="shared" si="2"/>
        <v>80000</v>
      </c>
      <c r="F12" s="44"/>
    </row>
    <row r="13" spans="1:6" s="34" customFormat="1" ht="19.5" customHeight="1">
      <c r="A13" s="25" t="s">
        <v>18</v>
      </c>
      <c r="B13" s="25">
        <v>1</v>
      </c>
      <c r="C13" s="43">
        <f t="shared" si="0"/>
        <v>12000</v>
      </c>
      <c r="D13" s="43">
        <f t="shared" si="1"/>
        <v>8000</v>
      </c>
      <c r="E13" s="43">
        <f t="shared" si="2"/>
        <v>20000</v>
      </c>
      <c r="F13" s="44"/>
    </row>
    <row r="14" spans="1:6" s="34" customFormat="1" ht="19.5" customHeight="1">
      <c r="A14" s="25" t="s">
        <v>19</v>
      </c>
      <c r="B14" s="25">
        <v>1</v>
      </c>
      <c r="C14" s="43">
        <f t="shared" si="0"/>
        <v>12000</v>
      </c>
      <c r="D14" s="43">
        <f t="shared" si="1"/>
        <v>8000</v>
      </c>
      <c r="E14" s="43">
        <f t="shared" si="2"/>
        <v>20000</v>
      </c>
      <c r="F14" s="44"/>
    </row>
    <row r="15" spans="1:6" s="34" customFormat="1" ht="19.5" customHeight="1">
      <c r="A15" s="43" t="s">
        <v>20</v>
      </c>
      <c r="B15" s="25">
        <v>1</v>
      </c>
      <c r="C15" s="43">
        <f t="shared" si="0"/>
        <v>12000</v>
      </c>
      <c r="D15" s="43">
        <f t="shared" si="1"/>
        <v>8000</v>
      </c>
      <c r="E15" s="43">
        <f t="shared" si="2"/>
        <v>20000</v>
      </c>
      <c r="F15" s="44"/>
    </row>
    <row r="16" spans="1:6" s="34" customFormat="1" ht="19.5" customHeight="1">
      <c r="A16" s="25" t="s">
        <v>21</v>
      </c>
      <c r="B16" s="25">
        <v>1</v>
      </c>
      <c r="C16" s="43">
        <f t="shared" si="0"/>
        <v>12000</v>
      </c>
      <c r="D16" s="43">
        <f t="shared" si="1"/>
        <v>8000</v>
      </c>
      <c r="E16" s="43">
        <f t="shared" si="2"/>
        <v>20000</v>
      </c>
      <c r="F16" s="44"/>
    </row>
    <row r="17" spans="1:6" s="34" customFormat="1" ht="19.5" customHeight="1">
      <c r="A17" s="25" t="s">
        <v>22</v>
      </c>
      <c r="B17" s="25">
        <v>1</v>
      </c>
      <c r="C17" s="43">
        <f t="shared" si="0"/>
        <v>12000</v>
      </c>
      <c r="D17" s="43">
        <f t="shared" si="1"/>
        <v>8000</v>
      </c>
      <c r="E17" s="43">
        <f t="shared" si="2"/>
        <v>20000</v>
      </c>
      <c r="F17" s="44"/>
    </row>
    <row r="18" spans="1:6" s="34" customFormat="1" ht="19.5" customHeight="1">
      <c r="A18" s="43" t="s">
        <v>23</v>
      </c>
      <c r="B18" s="43">
        <f>SUM(B6:B17)</f>
        <v>17</v>
      </c>
      <c r="C18" s="43">
        <f>SUM(C6:C17)</f>
        <v>204000</v>
      </c>
      <c r="D18" s="43">
        <f>SUM(D6:D17)</f>
        <v>136000</v>
      </c>
      <c r="E18" s="43">
        <f t="shared" si="2"/>
        <v>340000</v>
      </c>
      <c r="F18" s="44"/>
    </row>
    <row r="19" spans="1:6" s="34" customFormat="1" ht="19.5" customHeight="1">
      <c r="A19" s="36" t="s">
        <v>24</v>
      </c>
      <c r="B19" s="45"/>
      <c r="C19" s="43"/>
      <c r="D19" s="43"/>
      <c r="E19" s="43"/>
      <c r="F19" s="44"/>
    </row>
    <row r="20" spans="1:6" s="34" customFormat="1" ht="19.5" customHeight="1">
      <c r="A20" s="25" t="s">
        <v>25</v>
      </c>
      <c r="B20" s="43">
        <v>1</v>
      </c>
      <c r="C20" s="43">
        <f>B20*12*1000</f>
        <v>12000</v>
      </c>
      <c r="D20" s="43">
        <f>B20*8000</f>
        <v>8000</v>
      </c>
      <c r="E20" s="43">
        <f t="shared" si="2"/>
        <v>20000</v>
      </c>
      <c r="F20" s="44"/>
    </row>
    <row r="21" spans="1:6" s="34" customFormat="1" ht="19.5" customHeight="1">
      <c r="A21" s="25" t="s">
        <v>26</v>
      </c>
      <c r="B21" s="43">
        <v>1</v>
      </c>
      <c r="C21" s="43">
        <f aca="true" t="shared" si="3" ref="C21:C31">B21*12*1000</f>
        <v>12000</v>
      </c>
      <c r="D21" s="43">
        <f aca="true" t="shared" si="4" ref="D21:D31">B21*8000</f>
        <v>8000</v>
      </c>
      <c r="E21" s="43">
        <f t="shared" si="2"/>
        <v>20000</v>
      </c>
      <c r="F21" s="44"/>
    </row>
    <row r="22" spans="1:6" s="34" customFormat="1" ht="19.5" customHeight="1">
      <c r="A22" s="25" t="s">
        <v>27</v>
      </c>
      <c r="B22" s="43">
        <v>2</v>
      </c>
      <c r="C22" s="43">
        <f t="shared" si="3"/>
        <v>24000</v>
      </c>
      <c r="D22" s="43">
        <f t="shared" si="4"/>
        <v>16000</v>
      </c>
      <c r="E22" s="43">
        <f t="shared" si="2"/>
        <v>40000</v>
      </c>
      <c r="F22" s="44"/>
    </row>
    <row r="23" spans="1:6" s="34" customFormat="1" ht="19.5" customHeight="1">
      <c r="A23" s="25" t="s">
        <v>28</v>
      </c>
      <c r="B23" s="43">
        <v>1</v>
      </c>
      <c r="C23" s="43">
        <f t="shared" si="3"/>
        <v>12000</v>
      </c>
      <c r="D23" s="43">
        <f t="shared" si="4"/>
        <v>8000</v>
      </c>
      <c r="E23" s="43">
        <f t="shared" si="2"/>
        <v>20000</v>
      </c>
      <c r="F23" s="44"/>
    </row>
    <row r="24" spans="1:6" s="34" customFormat="1" ht="19.5" customHeight="1">
      <c r="A24" s="25" t="s">
        <v>29</v>
      </c>
      <c r="B24" s="43">
        <v>1</v>
      </c>
      <c r="C24" s="43">
        <f t="shared" si="3"/>
        <v>12000</v>
      </c>
      <c r="D24" s="43">
        <f t="shared" si="4"/>
        <v>8000</v>
      </c>
      <c r="E24" s="43">
        <f t="shared" si="2"/>
        <v>20000</v>
      </c>
      <c r="F24" s="44"/>
    </row>
    <row r="25" spans="1:6" s="34" customFormat="1" ht="19.5" customHeight="1">
      <c r="A25" s="25" t="s">
        <v>30</v>
      </c>
      <c r="B25" s="43">
        <v>1</v>
      </c>
      <c r="C25" s="43">
        <f t="shared" si="3"/>
        <v>12000</v>
      </c>
      <c r="D25" s="43">
        <f t="shared" si="4"/>
        <v>8000</v>
      </c>
      <c r="E25" s="43">
        <f t="shared" si="2"/>
        <v>20000</v>
      </c>
      <c r="F25" s="44"/>
    </row>
    <row r="26" spans="1:6" s="34" customFormat="1" ht="19.5" customHeight="1">
      <c r="A26" s="25" t="s">
        <v>31</v>
      </c>
      <c r="B26" s="43">
        <v>1</v>
      </c>
      <c r="C26" s="43">
        <f t="shared" si="3"/>
        <v>12000</v>
      </c>
      <c r="D26" s="43">
        <f t="shared" si="4"/>
        <v>8000</v>
      </c>
      <c r="E26" s="43">
        <f t="shared" si="2"/>
        <v>20000</v>
      </c>
      <c r="F26" s="44"/>
    </row>
    <row r="27" spans="1:6" s="34" customFormat="1" ht="19.5" customHeight="1">
      <c r="A27" s="25" t="s">
        <v>32</v>
      </c>
      <c r="B27" s="43">
        <v>1</v>
      </c>
      <c r="C27" s="43">
        <f t="shared" si="3"/>
        <v>12000</v>
      </c>
      <c r="D27" s="43">
        <f t="shared" si="4"/>
        <v>8000</v>
      </c>
      <c r="E27" s="43">
        <f t="shared" si="2"/>
        <v>20000</v>
      </c>
      <c r="F27" s="44"/>
    </row>
    <row r="28" spans="1:6" s="34" customFormat="1" ht="19.5" customHeight="1">
      <c r="A28" s="25" t="s">
        <v>33</v>
      </c>
      <c r="B28" s="43">
        <v>1</v>
      </c>
      <c r="C28" s="43">
        <f t="shared" si="3"/>
        <v>12000</v>
      </c>
      <c r="D28" s="43">
        <f t="shared" si="4"/>
        <v>8000</v>
      </c>
      <c r="E28" s="43">
        <f t="shared" si="2"/>
        <v>20000</v>
      </c>
      <c r="F28" s="44"/>
    </row>
    <row r="29" spans="1:6" s="34" customFormat="1" ht="19.5" customHeight="1">
      <c r="A29" s="25" t="s">
        <v>34</v>
      </c>
      <c r="B29" s="43">
        <v>1</v>
      </c>
      <c r="C29" s="43">
        <f t="shared" si="3"/>
        <v>12000</v>
      </c>
      <c r="D29" s="43">
        <f t="shared" si="4"/>
        <v>8000</v>
      </c>
      <c r="E29" s="43">
        <f t="shared" si="2"/>
        <v>20000</v>
      </c>
      <c r="F29" s="44"/>
    </row>
    <row r="30" spans="1:6" s="34" customFormat="1" ht="19.5" customHeight="1">
      <c r="A30" s="25" t="s">
        <v>35</v>
      </c>
      <c r="B30" s="43">
        <v>2</v>
      </c>
      <c r="C30" s="43">
        <f t="shared" si="3"/>
        <v>24000</v>
      </c>
      <c r="D30" s="43">
        <f t="shared" si="4"/>
        <v>16000</v>
      </c>
      <c r="E30" s="43">
        <f t="shared" si="2"/>
        <v>40000</v>
      </c>
      <c r="F30" s="44"/>
    </row>
    <row r="31" spans="1:6" s="34" customFormat="1" ht="19.5" customHeight="1">
      <c r="A31" s="25" t="s">
        <v>36</v>
      </c>
      <c r="B31" s="43">
        <v>1</v>
      </c>
      <c r="C31" s="43">
        <f t="shared" si="3"/>
        <v>12000</v>
      </c>
      <c r="D31" s="43">
        <f t="shared" si="4"/>
        <v>8000</v>
      </c>
      <c r="E31" s="43">
        <f t="shared" si="2"/>
        <v>20000</v>
      </c>
      <c r="F31" s="44"/>
    </row>
    <row r="32" spans="1:6" s="34" customFormat="1" ht="19.5" customHeight="1">
      <c r="A32" s="43" t="s">
        <v>23</v>
      </c>
      <c r="B32" s="43">
        <f>SUM(B20:B31)</f>
        <v>14</v>
      </c>
      <c r="C32" s="43">
        <f>SUM(C20:C31)</f>
        <v>168000</v>
      </c>
      <c r="D32" s="43">
        <f>SUM(D20:D31)</f>
        <v>112000</v>
      </c>
      <c r="E32" s="43">
        <f t="shared" si="2"/>
        <v>280000</v>
      </c>
      <c r="F32" s="44"/>
    </row>
    <row r="33" spans="1:6" s="34" customFormat="1" ht="19.5" customHeight="1">
      <c r="A33" s="46" t="s">
        <v>37</v>
      </c>
      <c r="B33" s="43"/>
      <c r="C33" s="43"/>
      <c r="D33" s="43"/>
      <c r="E33" s="43"/>
      <c r="F33" s="44"/>
    </row>
    <row r="34" spans="1:6" s="34" customFormat="1" ht="19.5" customHeight="1">
      <c r="A34" s="25" t="s">
        <v>38</v>
      </c>
      <c r="B34" s="43">
        <v>1</v>
      </c>
      <c r="C34" s="43">
        <f>B34*12*1000</f>
        <v>12000</v>
      </c>
      <c r="D34" s="43">
        <f>B34*8000</f>
        <v>8000</v>
      </c>
      <c r="E34" s="43">
        <f t="shared" si="2"/>
        <v>20000</v>
      </c>
      <c r="F34" s="44"/>
    </row>
    <row r="35" spans="1:6" s="34" customFormat="1" ht="19.5" customHeight="1">
      <c r="A35" s="25" t="s">
        <v>39</v>
      </c>
      <c r="B35" s="43">
        <v>1</v>
      </c>
      <c r="C35" s="43">
        <f>B35*12*1000</f>
        <v>12000</v>
      </c>
      <c r="D35" s="43">
        <f>B35*8000</f>
        <v>8000</v>
      </c>
      <c r="E35" s="43">
        <f t="shared" si="2"/>
        <v>20000</v>
      </c>
      <c r="F35" s="44"/>
    </row>
    <row r="36" spans="1:6" s="34" customFormat="1" ht="19.5" customHeight="1">
      <c r="A36" s="25" t="s">
        <v>40</v>
      </c>
      <c r="B36" s="43">
        <v>1</v>
      </c>
      <c r="C36" s="43">
        <f>B36*12*1000</f>
        <v>12000</v>
      </c>
      <c r="D36" s="43">
        <f>B36*8000</f>
        <v>8000</v>
      </c>
      <c r="E36" s="43">
        <f t="shared" si="2"/>
        <v>20000</v>
      </c>
      <c r="F36" s="44"/>
    </row>
    <row r="37" spans="1:6" s="34" customFormat="1" ht="19.5" customHeight="1">
      <c r="A37" s="44" t="s">
        <v>41</v>
      </c>
      <c r="B37" s="43">
        <f>SUM(B34:B36)</f>
        <v>3</v>
      </c>
      <c r="C37" s="43">
        <f>SUM(C34:C36)</f>
        <v>36000</v>
      </c>
      <c r="D37" s="43">
        <f>SUM(D34:D36)</f>
        <v>24000</v>
      </c>
      <c r="E37" s="43">
        <f t="shared" si="2"/>
        <v>60000</v>
      </c>
      <c r="F37" s="44"/>
    </row>
    <row r="38" spans="1:6" s="34" customFormat="1" ht="19.5" customHeight="1">
      <c r="A38" s="47" t="s">
        <v>42</v>
      </c>
      <c r="B38" s="37">
        <f>B18+B32+B37</f>
        <v>34</v>
      </c>
      <c r="C38" s="37">
        <f>C18+C32+C37</f>
        <v>408000</v>
      </c>
      <c r="D38" s="37">
        <f>D18+D32+D37</f>
        <v>272000</v>
      </c>
      <c r="E38" s="37">
        <f>E18+E32+E37</f>
        <v>680000</v>
      </c>
      <c r="F38" s="44"/>
    </row>
  </sheetData>
  <sheetProtection/>
  <mergeCells count="5">
    <mergeCell ref="A2:F2"/>
    <mergeCell ref="A3:A4"/>
    <mergeCell ref="B3:B4"/>
    <mergeCell ref="E3:E4"/>
    <mergeCell ref="F3:F4"/>
  </mergeCells>
  <printOptions horizontalCentered="1"/>
  <pageMargins left="0.7083333333333334" right="0.7083333333333334" top="0.7083333333333334" bottom="0.7083333333333334" header="0.2361111111111111" footer="0.1569444444444444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0">
      <selection activeCell="D33" sqref="D33"/>
    </sheetView>
  </sheetViews>
  <sheetFormatPr defaultColWidth="9.00390625" defaultRowHeight="14.25"/>
  <cols>
    <col min="1" max="1" width="22.125" style="1" customWidth="1"/>
    <col min="2" max="2" width="8.625" style="1" customWidth="1"/>
    <col min="3" max="3" width="6.25390625" style="1" customWidth="1"/>
    <col min="4" max="4" width="10.25390625" style="0" customWidth="1"/>
    <col min="5" max="5" width="9.25390625" style="0" customWidth="1"/>
    <col min="6" max="6" width="10.125" style="0" customWidth="1"/>
    <col min="7" max="7" width="6.125" style="0" customWidth="1"/>
    <col min="8" max="8" width="7.50390625" style="0" customWidth="1"/>
    <col min="9" max="9" width="5.50390625" style="0" customWidth="1"/>
  </cols>
  <sheetData>
    <row r="1" ht="21.75" customHeight="1">
      <c r="A1" s="2" t="s">
        <v>43</v>
      </c>
    </row>
    <row r="2" spans="1:9" ht="57" customHeight="1">
      <c r="A2" s="29" t="s">
        <v>44</v>
      </c>
      <c r="B2" s="29"/>
      <c r="C2" s="29"/>
      <c r="D2" s="29"/>
      <c r="E2" s="29"/>
      <c r="F2" s="29"/>
      <c r="G2" s="29"/>
      <c r="H2" s="29"/>
      <c r="I2" s="29"/>
    </row>
    <row r="3" spans="1:9" ht="30" customHeight="1">
      <c r="A3" s="30" t="s">
        <v>2</v>
      </c>
      <c r="B3" s="30" t="s">
        <v>45</v>
      </c>
      <c r="C3" s="30" t="s">
        <v>46</v>
      </c>
      <c r="D3" s="30" t="s">
        <v>47</v>
      </c>
      <c r="E3" s="30" t="s">
        <v>48</v>
      </c>
      <c r="F3" s="6" t="s">
        <v>49</v>
      </c>
      <c r="G3" s="30" t="s">
        <v>50</v>
      </c>
      <c r="H3" s="6" t="s">
        <v>51</v>
      </c>
      <c r="I3" s="30" t="s">
        <v>7</v>
      </c>
    </row>
    <row r="4" spans="1:9" ht="25.5" customHeight="1">
      <c r="A4" s="31" t="s">
        <v>10</v>
      </c>
      <c r="B4" s="32"/>
      <c r="C4" s="9"/>
      <c r="D4" s="9"/>
      <c r="E4" s="9"/>
      <c r="F4" s="33"/>
      <c r="G4" s="33"/>
      <c r="H4" s="33"/>
      <c r="I4" s="10"/>
    </row>
    <row r="5" spans="1:9" ht="25.5" customHeight="1">
      <c r="A5" s="9" t="s">
        <v>52</v>
      </c>
      <c r="B5" s="9" t="s">
        <v>53</v>
      </c>
      <c r="C5" s="9" t="s">
        <v>54</v>
      </c>
      <c r="D5" s="9">
        <v>1930.12</v>
      </c>
      <c r="E5" s="9" t="s">
        <v>55</v>
      </c>
      <c r="F5" s="33">
        <v>1000</v>
      </c>
      <c r="G5" s="33">
        <v>12</v>
      </c>
      <c r="H5" s="33">
        <f>F5*G5</f>
        <v>12000</v>
      </c>
      <c r="I5" s="10"/>
    </row>
    <row r="6" spans="1:9" ht="25.5" customHeight="1">
      <c r="A6" s="9"/>
      <c r="B6" s="9" t="s">
        <v>56</v>
      </c>
      <c r="C6" s="9" t="s">
        <v>57</v>
      </c>
      <c r="D6" s="9">
        <v>1932.05</v>
      </c>
      <c r="E6" s="9" t="s">
        <v>55</v>
      </c>
      <c r="F6" s="33">
        <v>1000</v>
      </c>
      <c r="G6" s="33">
        <v>12</v>
      </c>
      <c r="H6" s="33">
        <f aca="true" t="shared" si="0" ref="H6:H21">F6*G6</f>
        <v>12000</v>
      </c>
      <c r="I6" s="10"/>
    </row>
    <row r="7" spans="1:9" ht="25.5" customHeight="1">
      <c r="A7" s="9" t="s">
        <v>12</v>
      </c>
      <c r="B7" s="9" t="s">
        <v>58</v>
      </c>
      <c r="C7" s="9" t="s">
        <v>57</v>
      </c>
      <c r="D7" s="9">
        <v>1932.07</v>
      </c>
      <c r="E7" s="9" t="s">
        <v>59</v>
      </c>
      <c r="F7" s="33">
        <v>1000</v>
      </c>
      <c r="G7" s="33">
        <v>12</v>
      </c>
      <c r="H7" s="33">
        <f t="shared" si="0"/>
        <v>12000</v>
      </c>
      <c r="I7" s="10"/>
    </row>
    <row r="8" spans="1:9" ht="25.5" customHeight="1">
      <c r="A8" s="9" t="s">
        <v>13</v>
      </c>
      <c r="B8" s="9" t="s">
        <v>60</v>
      </c>
      <c r="C8" s="9" t="s">
        <v>54</v>
      </c>
      <c r="D8" s="9">
        <v>1932.02</v>
      </c>
      <c r="E8" s="9" t="s">
        <v>55</v>
      </c>
      <c r="F8" s="33">
        <v>1000</v>
      </c>
      <c r="G8" s="33">
        <v>12</v>
      </c>
      <c r="H8" s="33">
        <f t="shared" si="0"/>
        <v>12000</v>
      </c>
      <c r="I8" s="10"/>
    </row>
    <row r="9" spans="1:9" ht="25.5" customHeight="1">
      <c r="A9" s="9" t="s">
        <v>61</v>
      </c>
      <c r="B9" s="9" t="s">
        <v>62</v>
      </c>
      <c r="C9" s="9" t="s">
        <v>54</v>
      </c>
      <c r="D9" s="9">
        <v>1933.02</v>
      </c>
      <c r="E9" s="9" t="s">
        <v>59</v>
      </c>
      <c r="F9" s="33">
        <v>1000</v>
      </c>
      <c r="G9" s="33">
        <v>12</v>
      </c>
      <c r="H9" s="33">
        <f t="shared" si="0"/>
        <v>12000</v>
      </c>
      <c r="I9" s="10"/>
    </row>
    <row r="10" spans="1:9" ht="25.5" customHeight="1">
      <c r="A10" s="9"/>
      <c r="B10" s="9" t="s">
        <v>63</v>
      </c>
      <c r="C10" s="9" t="s">
        <v>54</v>
      </c>
      <c r="D10" s="9">
        <v>1934.07</v>
      </c>
      <c r="E10" s="9" t="s">
        <v>55</v>
      </c>
      <c r="F10" s="33">
        <v>1000</v>
      </c>
      <c r="G10" s="33">
        <v>12</v>
      </c>
      <c r="H10" s="33">
        <f t="shared" si="0"/>
        <v>12000</v>
      </c>
      <c r="I10" s="10"/>
    </row>
    <row r="11" spans="1:9" ht="25.5" customHeight="1">
      <c r="A11" s="9" t="s">
        <v>15</v>
      </c>
      <c r="B11" s="9" t="s">
        <v>64</v>
      </c>
      <c r="C11" s="9" t="s">
        <v>54</v>
      </c>
      <c r="D11" s="9">
        <v>1930.12</v>
      </c>
      <c r="E11" s="33" t="s">
        <v>55</v>
      </c>
      <c r="F11" s="33">
        <v>1000</v>
      </c>
      <c r="G11" s="33">
        <v>12</v>
      </c>
      <c r="H11" s="33">
        <f t="shared" si="0"/>
        <v>12000</v>
      </c>
      <c r="I11" s="10"/>
    </row>
    <row r="12" spans="1:9" ht="25.5" customHeight="1">
      <c r="A12" s="9" t="s">
        <v>16</v>
      </c>
      <c r="B12" s="9" t="s">
        <v>65</v>
      </c>
      <c r="C12" s="9" t="s">
        <v>54</v>
      </c>
      <c r="D12" s="9">
        <v>1932.12</v>
      </c>
      <c r="E12" s="9" t="s">
        <v>55</v>
      </c>
      <c r="F12" s="33">
        <v>1000</v>
      </c>
      <c r="G12" s="33">
        <v>12</v>
      </c>
      <c r="H12" s="33">
        <f t="shared" si="0"/>
        <v>12000</v>
      </c>
      <c r="I12" s="10"/>
    </row>
    <row r="13" spans="1:9" ht="25.5" customHeight="1">
      <c r="A13" s="9" t="s">
        <v>66</v>
      </c>
      <c r="B13" s="9" t="s">
        <v>67</v>
      </c>
      <c r="C13" s="9" t="s">
        <v>54</v>
      </c>
      <c r="D13" s="9">
        <v>1932.1</v>
      </c>
      <c r="E13" s="9" t="s">
        <v>55</v>
      </c>
      <c r="F13" s="33">
        <v>1000</v>
      </c>
      <c r="G13" s="33">
        <v>12</v>
      </c>
      <c r="H13" s="33">
        <f t="shared" si="0"/>
        <v>12000</v>
      </c>
      <c r="I13" s="10"/>
    </row>
    <row r="14" spans="1:9" ht="25.5" customHeight="1">
      <c r="A14" s="9"/>
      <c r="B14" s="9" t="s">
        <v>68</v>
      </c>
      <c r="C14" s="9" t="s">
        <v>54</v>
      </c>
      <c r="D14" s="9">
        <v>1932.09</v>
      </c>
      <c r="E14" s="9" t="s">
        <v>55</v>
      </c>
      <c r="F14" s="33">
        <v>1000</v>
      </c>
      <c r="G14" s="33">
        <v>12</v>
      </c>
      <c r="H14" s="33">
        <f t="shared" si="0"/>
        <v>12000</v>
      </c>
      <c r="I14" s="10"/>
    </row>
    <row r="15" spans="1:9" ht="25.5" customHeight="1">
      <c r="A15" s="9"/>
      <c r="B15" s="9" t="s">
        <v>69</v>
      </c>
      <c r="C15" s="9" t="s">
        <v>54</v>
      </c>
      <c r="D15" s="9">
        <v>1933.05</v>
      </c>
      <c r="E15" s="9" t="s">
        <v>55</v>
      </c>
      <c r="F15" s="33">
        <v>1000</v>
      </c>
      <c r="G15" s="33">
        <v>12</v>
      </c>
      <c r="H15" s="33">
        <f t="shared" si="0"/>
        <v>12000</v>
      </c>
      <c r="I15" s="10"/>
    </row>
    <row r="16" spans="1:9" ht="25.5" customHeight="1">
      <c r="A16" s="9"/>
      <c r="B16" s="9" t="s">
        <v>70</v>
      </c>
      <c r="C16" s="9" t="s">
        <v>54</v>
      </c>
      <c r="D16" s="9">
        <v>1931.1</v>
      </c>
      <c r="E16" s="9" t="s">
        <v>55</v>
      </c>
      <c r="F16" s="33">
        <v>1000</v>
      </c>
      <c r="G16" s="33">
        <v>12</v>
      </c>
      <c r="H16" s="33">
        <f t="shared" si="0"/>
        <v>12000</v>
      </c>
      <c r="I16" s="10"/>
    </row>
    <row r="17" spans="1:9" ht="25.5" customHeight="1">
      <c r="A17" s="9" t="s">
        <v>18</v>
      </c>
      <c r="B17" s="9" t="s">
        <v>71</v>
      </c>
      <c r="C17" s="9" t="s">
        <v>54</v>
      </c>
      <c r="D17" s="9">
        <v>1928.1</v>
      </c>
      <c r="E17" s="9" t="s">
        <v>55</v>
      </c>
      <c r="F17" s="33">
        <v>1000</v>
      </c>
      <c r="G17" s="33">
        <v>12</v>
      </c>
      <c r="H17" s="33">
        <f t="shared" si="0"/>
        <v>12000</v>
      </c>
      <c r="I17" s="10"/>
    </row>
    <row r="18" spans="1:9" ht="25.5" customHeight="1">
      <c r="A18" s="9" t="s">
        <v>19</v>
      </c>
      <c r="B18" s="9" t="s">
        <v>72</v>
      </c>
      <c r="C18" s="9" t="s">
        <v>54</v>
      </c>
      <c r="D18" s="9">
        <v>1929.1</v>
      </c>
      <c r="E18" s="9" t="s">
        <v>73</v>
      </c>
      <c r="F18" s="33">
        <v>1000</v>
      </c>
      <c r="G18" s="33">
        <v>12</v>
      </c>
      <c r="H18" s="33">
        <f t="shared" si="0"/>
        <v>12000</v>
      </c>
      <c r="I18" s="10"/>
    </row>
    <row r="19" spans="1:9" ht="25.5" customHeight="1">
      <c r="A19" s="13" t="s">
        <v>20</v>
      </c>
      <c r="B19" s="12" t="s">
        <v>74</v>
      </c>
      <c r="C19" s="12" t="s">
        <v>54</v>
      </c>
      <c r="D19" s="12">
        <v>1932.04</v>
      </c>
      <c r="E19" s="13" t="s">
        <v>55</v>
      </c>
      <c r="F19" s="13">
        <v>1000</v>
      </c>
      <c r="G19" s="13">
        <v>12</v>
      </c>
      <c r="H19" s="13">
        <f t="shared" si="0"/>
        <v>12000</v>
      </c>
      <c r="I19" s="19"/>
    </row>
    <row r="20" spans="1:9" ht="25.5" customHeight="1">
      <c r="A20" s="12" t="s">
        <v>21</v>
      </c>
      <c r="B20" s="12" t="s">
        <v>75</v>
      </c>
      <c r="C20" s="12" t="s">
        <v>54</v>
      </c>
      <c r="D20" s="12">
        <v>1932.03</v>
      </c>
      <c r="E20" s="13" t="s">
        <v>55</v>
      </c>
      <c r="F20" s="13">
        <v>1000</v>
      </c>
      <c r="G20" s="13">
        <v>12</v>
      </c>
      <c r="H20" s="13">
        <f t="shared" si="0"/>
        <v>12000</v>
      </c>
      <c r="I20" s="19"/>
    </row>
    <row r="21" spans="1:9" ht="25.5" customHeight="1">
      <c r="A21" s="12" t="s">
        <v>22</v>
      </c>
      <c r="B21" s="12" t="s">
        <v>76</v>
      </c>
      <c r="C21" s="12" t="s">
        <v>57</v>
      </c>
      <c r="D21" s="12">
        <v>1930.12</v>
      </c>
      <c r="E21" s="13" t="s">
        <v>55</v>
      </c>
      <c r="F21" s="13">
        <v>1000</v>
      </c>
      <c r="G21" s="13">
        <v>12</v>
      </c>
      <c r="H21" s="13">
        <f t="shared" si="0"/>
        <v>12000</v>
      </c>
      <c r="I21" s="19"/>
    </row>
    <row r="22" spans="1:9" ht="25.5" customHeight="1">
      <c r="A22" s="13" t="s">
        <v>23</v>
      </c>
      <c r="B22" s="13"/>
      <c r="C22" s="13"/>
      <c r="D22" s="13"/>
      <c r="E22" s="13"/>
      <c r="F22" s="13">
        <v>1000</v>
      </c>
      <c r="G22" s="13">
        <f>SUM(G5:G21)</f>
        <v>204</v>
      </c>
      <c r="H22" s="13">
        <f>SUM(H5:H21)</f>
        <v>204000</v>
      </c>
      <c r="I22" s="19"/>
    </row>
    <row r="23" spans="1:9" ht="25.5" customHeight="1">
      <c r="A23" s="22" t="s">
        <v>77</v>
      </c>
      <c r="B23" s="22"/>
      <c r="C23" s="13"/>
      <c r="D23" s="13"/>
      <c r="E23" s="13"/>
      <c r="F23" s="13"/>
      <c r="G23" s="13"/>
      <c r="H23" s="13"/>
      <c r="I23" s="19"/>
    </row>
    <row r="24" spans="1:9" ht="25.5" customHeight="1">
      <c r="A24" s="13" t="s">
        <v>78</v>
      </c>
      <c r="B24" s="12" t="s">
        <v>79</v>
      </c>
      <c r="C24" s="12" t="s">
        <v>54</v>
      </c>
      <c r="D24" s="12">
        <v>1929.03</v>
      </c>
      <c r="E24" s="13" t="s">
        <v>73</v>
      </c>
      <c r="F24" s="13">
        <v>1000</v>
      </c>
      <c r="G24" s="13">
        <v>12</v>
      </c>
      <c r="H24" s="13">
        <f>F24*G24</f>
        <v>12000</v>
      </c>
      <c r="I24" s="19"/>
    </row>
    <row r="25" spans="1:9" ht="25.5" customHeight="1">
      <c r="A25" s="12" t="s">
        <v>39</v>
      </c>
      <c r="B25" s="12" t="s">
        <v>80</v>
      </c>
      <c r="C25" s="12" t="s">
        <v>54</v>
      </c>
      <c r="D25" s="12">
        <v>1933.11</v>
      </c>
      <c r="E25" s="13" t="s">
        <v>73</v>
      </c>
      <c r="F25" s="13">
        <v>1000</v>
      </c>
      <c r="G25" s="13">
        <v>12</v>
      </c>
      <c r="H25" s="13">
        <f>F25*G25</f>
        <v>12000</v>
      </c>
      <c r="I25" s="19"/>
    </row>
    <row r="26" spans="1:9" ht="25.5" customHeight="1">
      <c r="A26" s="12" t="s">
        <v>40</v>
      </c>
      <c r="B26" s="12" t="s">
        <v>81</v>
      </c>
      <c r="C26" s="12" t="s">
        <v>57</v>
      </c>
      <c r="D26" s="12">
        <v>1934.08</v>
      </c>
      <c r="E26" s="13" t="s">
        <v>73</v>
      </c>
      <c r="F26" s="13">
        <v>1000</v>
      </c>
      <c r="G26" s="13">
        <v>12</v>
      </c>
      <c r="H26" s="13">
        <f>F26*G26</f>
        <v>12000</v>
      </c>
      <c r="I26" s="19"/>
    </row>
    <row r="27" spans="1:9" ht="25.5" customHeight="1">
      <c r="A27" s="12" t="s">
        <v>23</v>
      </c>
      <c r="B27" s="12"/>
      <c r="C27" s="12"/>
      <c r="D27" s="12"/>
      <c r="E27" s="13"/>
      <c r="F27" s="13">
        <v>1000</v>
      </c>
      <c r="G27" s="13">
        <f>SUM(G24:G26)</f>
        <v>36</v>
      </c>
      <c r="H27" s="13">
        <f>SUM(H24:H26)</f>
        <v>36000</v>
      </c>
      <c r="I27" s="19"/>
    </row>
    <row r="28" spans="1:9" ht="21" customHeight="1">
      <c r="A28" s="21" t="s">
        <v>82</v>
      </c>
      <c r="B28" s="21"/>
      <c r="C28" s="21"/>
      <c r="D28" s="21"/>
      <c r="E28" s="22"/>
      <c r="F28" s="22">
        <v>1000</v>
      </c>
      <c r="G28" s="22">
        <f>G22+G27</f>
        <v>240</v>
      </c>
      <c r="H28" s="22">
        <f>H22+H27</f>
        <v>240000</v>
      </c>
      <c r="I28" s="19"/>
    </row>
  </sheetData>
  <sheetProtection/>
  <mergeCells count="6">
    <mergeCell ref="A2:I2"/>
    <mergeCell ref="A4:B4"/>
    <mergeCell ref="A23:B23"/>
    <mergeCell ref="A5:A6"/>
    <mergeCell ref="A9:A10"/>
    <mergeCell ref="A13:A16"/>
  </mergeCells>
  <printOptions horizontalCentered="1"/>
  <pageMargins left="0.7083333333333334" right="0.7083333333333334" top="0.7083333333333334" bottom="0.7083333333333334" header="0.275" footer="0.275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2">
      <selection activeCell="A3" sqref="A3:IV17"/>
    </sheetView>
  </sheetViews>
  <sheetFormatPr defaultColWidth="9.00390625" defaultRowHeight="14.25"/>
  <cols>
    <col min="1" max="1" width="15.125" style="0" customWidth="1"/>
    <col min="2" max="2" width="17.50390625" style="1" customWidth="1"/>
    <col min="3" max="3" width="8.00390625" style="1" customWidth="1"/>
    <col min="4" max="4" width="5.75390625" style="1" customWidth="1"/>
    <col min="5" max="5" width="9.375" style="0" customWidth="1"/>
    <col min="6" max="6" width="6.75390625" style="0" customWidth="1"/>
    <col min="7" max="7" width="9.375" style="0" customWidth="1"/>
    <col min="8" max="8" width="5.875" style="0" customWidth="1"/>
    <col min="9" max="9" width="9.00390625" style="0" customWidth="1"/>
    <col min="10" max="10" width="8.625" style="0" customWidth="1"/>
  </cols>
  <sheetData>
    <row r="1" ht="30" customHeight="1">
      <c r="A1" s="24" t="s">
        <v>83</v>
      </c>
    </row>
    <row r="2" spans="1:17" ht="76.5" customHeight="1">
      <c r="A2" s="3" t="s">
        <v>84</v>
      </c>
      <c r="B2" s="3"/>
      <c r="C2" s="3"/>
      <c r="D2" s="3"/>
      <c r="E2" s="3"/>
      <c r="F2" s="3"/>
      <c r="G2" s="3"/>
      <c r="H2" s="3"/>
      <c r="I2" s="3"/>
      <c r="J2" s="26"/>
      <c r="K2" s="4"/>
      <c r="L2" s="4"/>
      <c r="M2" s="4"/>
      <c r="N2" s="4"/>
      <c r="O2" s="4"/>
      <c r="P2" s="4"/>
      <c r="Q2" s="4"/>
    </row>
    <row r="3" spans="1:10" s="23" customFormat="1" ht="42" customHeight="1">
      <c r="A3" s="6" t="s">
        <v>85</v>
      </c>
      <c r="B3" s="6" t="s">
        <v>2</v>
      </c>
      <c r="C3" s="6" t="s">
        <v>45</v>
      </c>
      <c r="D3" s="6" t="s">
        <v>46</v>
      </c>
      <c r="E3" s="6" t="s">
        <v>47</v>
      </c>
      <c r="F3" s="6" t="s">
        <v>86</v>
      </c>
      <c r="G3" s="6" t="s">
        <v>8</v>
      </c>
      <c r="H3" s="6" t="s">
        <v>50</v>
      </c>
      <c r="I3" s="6" t="s">
        <v>87</v>
      </c>
      <c r="J3" s="6" t="s">
        <v>88</v>
      </c>
    </row>
    <row r="4" spans="1:10" s="23" customFormat="1" ht="42" customHeight="1">
      <c r="A4" s="12" t="s">
        <v>89</v>
      </c>
      <c r="B4" s="12" t="s">
        <v>25</v>
      </c>
      <c r="C4" s="12" t="s">
        <v>90</v>
      </c>
      <c r="D4" s="12" t="s">
        <v>54</v>
      </c>
      <c r="E4" s="12" t="s">
        <v>91</v>
      </c>
      <c r="F4" s="12" t="s">
        <v>92</v>
      </c>
      <c r="G4" s="12">
        <v>1000</v>
      </c>
      <c r="H4" s="12">
        <v>12</v>
      </c>
      <c r="I4" s="12">
        <f aca="true" t="shared" si="0" ref="I4:I17">G4*H4</f>
        <v>12000</v>
      </c>
      <c r="J4" s="27"/>
    </row>
    <row r="5" spans="1:10" s="23" customFormat="1" ht="42" customHeight="1">
      <c r="A5" s="11" t="s">
        <v>93</v>
      </c>
      <c r="B5" s="12" t="s">
        <v>26</v>
      </c>
      <c r="C5" s="12" t="s">
        <v>94</v>
      </c>
      <c r="D5" s="12" t="s">
        <v>54</v>
      </c>
      <c r="E5" s="12">
        <v>1932.05</v>
      </c>
      <c r="F5" s="12" t="s">
        <v>92</v>
      </c>
      <c r="G5" s="12">
        <v>1000</v>
      </c>
      <c r="H5" s="12">
        <v>12</v>
      </c>
      <c r="I5" s="12">
        <f t="shared" si="0"/>
        <v>12000</v>
      </c>
      <c r="J5" s="27"/>
    </row>
    <row r="6" spans="1:10" s="23" customFormat="1" ht="42" customHeight="1">
      <c r="A6" s="15"/>
      <c r="B6" s="12" t="s">
        <v>27</v>
      </c>
      <c r="C6" s="12" t="s">
        <v>95</v>
      </c>
      <c r="D6" s="12" t="s">
        <v>54</v>
      </c>
      <c r="E6" s="12">
        <v>1930.02</v>
      </c>
      <c r="F6" s="12" t="s">
        <v>92</v>
      </c>
      <c r="G6" s="12">
        <v>1000</v>
      </c>
      <c r="H6" s="12">
        <v>12</v>
      </c>
      <c r="I6" s="12">
        <f t="shared" si="0"/>
        <v>12000</v>
      </c>
      <c r="J6" s="27"/>
    </row>
    <row r="7" spans="1:10" s="23" customFormat="1" ht="42" customHeight="1">
      <c r="A7" s="15"/>
      <c r="B7" s="12"/>
      <c r="C7" s="12" t="s">
        <v>96</v>
      </c>
      <c r="D7" s="12" t="s">
        <v>54</v>
      </c>
      <c r="E7" s="12">
        <v>1932.03</v>
      </c>
      <c r="F7" s="12" t="s">
        <v>92</v>
      </c>
      <c r="G7" s="12">
        <v>1000</v>
      </c>
      <c r="H7" s="12">
        <v>12</v>
      </c>
      <c r="I7" s="12">
        <f t="shared" si="0"/>
        <v>12000</v>
      </c>
      <c r="J7" s="27"/>
    </row>
    <row r="8" spans="1:10" s="23" customFormat="1" ht="42" customHeight="1">
      <c r="A8" s="15"/>
      <c r="B8" s="12" t="s">
        <v>28</v>
      </c>
      <c r="C8" s="12" t="s">
        <v>97</v>
      </c>
      <c r="D8" s="12" t="s">
        <v>57</v>
      </c>
      <c r="E8" s="12">
        <v>1933.01</v>
      </c>
      <c r="F8" s="12" t="s">
        <v>92</v>
      </c>
      <c r="G8" s="12">
        <v>1000</v>
      </c>
      <c r="H8" s="12">
        <v>12</v>
      </c>
      <c r="I8" s="12">
        <f t="shared" si="0"/>
        <v>12000</v>
      </c>
      <c r="J8" s="12" t="s">
        <v>98</v>
      </c>
    </row>
    <row r="9" spans="1:10" s="23" customFormat="1" ht="42" customHeight="1">
      <c r="A9" s="15"/>
      <c r="B9" s="25" t="s">
        <v>29</v>
      </c>
      <c r="C9" s="12" t="s">
        <v>99</v>
      </c>
      <c r="D9" s="12" t="s">
        <v>54</v>
      </c>
      <c r="E9" s="12">
        <v>1929.07</v>
      </c>
      <c r="F9" s="12" t="s">
        <v>92</v>
      </c>
      <c r="G9" s="12">
        <v>1000</v>
      </c>
      <c r="H9" s="12">
        <v>12</v>
      </c>
      <c r="I9" s="12">
        <f t="shared" si="0"/>
        <v>12000</v>
      </c>
      <c r="J9" s="27"/>
    </row>
    <row r="10" spans="1:10" s="23" customFormat="1" ht="42" customHeight="1">
      <c r="A10" s="12" t="s">
        <v>100</v>
      </c>
      <c r="B10" s="12" t="s">
        <v>30</v>
      </c>
      <c r="C10" s="12" t="s">
        <v>101</v>
      </c>
      <c r="D10" s="12" t="s">
        <v>54</v>
      </c>
      <c r="E10" s="12">
        <v>1932.01</v>
      </c>
      <c r="F10" s="12" t="s">
        <v>92</v>
      </c>
      <c r="G10" s="12">
        <v>1000</v>
      </c>
      <c r="H10" s="12">
        <v>12</v>
      </c>
      <c r="I10" s="12">
        <f t="shared" si="0"/>
        <v>12000</v>
      </c>
      <c r="J10" s="27"/>
    </row>
    <row r="11" spans="1:10" s="23" customFormat="1" ht="42" customHeight="1">
      <c r="A11" s="12" t="s">
        <v>102</v>
      </c>
      <c r="B11" s="12" t="s">
        <v>31</v>
      </c>
      <c r="C11" s="12" t="s">
        <v>103</v>
      </c>
      <c r="D11" s="12" t="s">
        <v>54</v>
      </c>
      <c r="E11" s="12">
        <v>1928.09</v>
      </c>
      <c r="F11" s="12" t="s">
        <v>92</v>
      </c>
      <c r="G11" s="12">
        <v>1000</v>
      </c>
      <c r="H11" s="12">
        <v>12</v>
      </c>
      <c r="I11" s="12">
        <f t="shared" si="0"/>
        <v>12000</v>
      </c>
      <c r="J11" s="27"/>
    </row>
    <row r="12" spans="1:10" s="23" customFormat="1" ht="42" customHeight="1">
      <c r="A12" s="12"/>
      <c r="B12" s="12" t="s">
        <v>32</v>
      </c>
      <c r="C12" s="12" t="s">
        <v>104</v>
      </c>
      <c r="D12" s="12" t="s">
        <v>54</v>
      </c>
      <c r="E12" s="12">
        <v>1932.03</v>
      </c>
      <c r="F12" s="12" t="s">
        <v>92</v>
      </c>
      <c r="G12" s="12">
        <v>1000</v>
      </c>
      <c r="H12" s="12">
        <v>12</v>
      </c>
      <c r="I12" s="12">
        <f t="shared" si="0"/>
        <v>12000</v>
      </c>
      <c r="J12" s="27"/>
    </row>
    <row r="13" spans="1:10" s="23" customFormat="1" ht="42" customHeight="1">
      <c r="A13" s="12"/>
      <c r="B13" s="12" t="s">
        <v>33</v>
      </c>
      <c r="C13" s="12" t="s">
        <v>105</v>
      </c>
      <c r="D13" s="12" t="s">
        <v>54</v>
      </c>
      <c r="E13" s="12">
        <v>1929.05</v>
      </c>
      <c r="F13" s="12" t="s">
        <v>92</v>
      </c>
      <c r="G13" s="12">
        <v>1000</v>
      </c>
      <c r="H13" s="12">
        <v>12</v>
      </c>
      <c r="I13" s="12">
        <f t="shared" si="0"/>
        <v>12000</v>
      </c>
      <c r="J13" s="27"/>
    </row>
    <row r="14" spans="1:12" s="23" customFormat="1" ht="42" customHeight="1">
      <c r="A14" s="12"/>
      <c r="B14" s="12" t="s">
        <v>34</v>
      </c>
      <c r="C14" s="12" t="s">
        <v>106</v>
      </c>
      <c r="D14" s="12" t="s">
        <v>57</v>
      </c>
      <c r="E14" s="12">
        <v>1935.12</v>
      </c>
      <c r="F14" s="12" t="s">
        <v>92</v>
      </c>
      <c r="G14" s="12">
        <v>1000</v>
      </c>
      <c r="H14" s="12">
        <v>12</v>
      </c>
      <c r="I14" s="12">
        <f t="shared" si="0"/>
        <v>12000</v>
      </c>
      <c r="J14" s="27"/>
      <c r="L14" s="28"/>
    </row>
    <row r="15" spans="1:10" s="23" customFormat="1" ht="42" customHeight="1">
      <c r="A15" s="12"/>
      <c r="B15" s="12" t="s">
        <v>35</v>
      </c>
      <c r="C15" s="12" t="s">
        <v>107</v>
      </c>
      <c r="D15" s="12" t="s">
        <v>54</v>
      </c>
      <c r="E15" s="12">
        <v>1932.11</v>
      </c>
      <c r="F15" s="12" t="s">
        <v>92</v>
      </c>
      <c r="G15" s="12">
        <v>1000</v>
      </c>
      <c r="H15" s="12">
        <v>12</v>
      </c>
      <c r="I15" s="12">
        <f t="shared" si="0"/>
        <v>12000</v>
      </c>
      <c r="J15" s="27"/>
    </row>
    <row r="16" spans="1:10" s="23" customFormat="1" ht="42" customHeight="1">
      <c r="A16" s="12"/>
      <c r="B16" s="12"/>
      <c r="C16" s="12" t="s">
        <v>108</v>
      </c>
      <c r="D16" s="12" t="s">
        <v>54</v>
      </c>
      <c r="E16" s="12">
        <v>1932.1</v>
      </c>
      <c r="F16" s="12" t="s">
        <v>92</v>
      </c>
      <c r="G16" s="12">
        <v>1000</v>
      </c>
      <c r="H16" s="12">
        <v>12</v>
      </c>
      <c r="I16" s="12">
        <f t="shared" si="0"/>
        <v>12000</v>
      </c>
      <c r="J16" s="27"/>
    </row>
    <row r="17" spans="1:10" s="23" customFormat="1" ht="42" customHeight="1">
      <c r="A17" s="12" t="s">
        <v>109</v>
      </c>
      <c r="B17" s="12" t="s">
        <v>36</v>
      </c>
      <c r="C17" s="12" t="s">
        <v>110</v>
      </c>
      <c r="D17" s="12" t="s">
        <v>57</v>
      </c>
      <c r="E17" s="12">
        <v>1934.02</v>
      </c>
      <c r="F17" s="12" t="s">
        <v>92</v>
      </c>
      <c r="G17" s="12">
        <v>1000</v>
      </c>
      <c r="H17" s="12">
        <v>12</v>
      </c>
      <c r="I17" s="12">
        <f t="shared" si="0"/>
        <v>12000</v>
      </c>
      <c r="J17" s="27"/>
    </row>
    <row r="18" spans="1:10" s="23" customFormat="1" ht="51" customHeight="1">
      <c r="A18" s="21" t="s">
        <v>42</v>
      </c>
      <c r="B18" s="21"/>
      <c r="C18" s="21"/>
      <c r="D18" s="21"/>
      <c r="E18" s="21"/>
      <c r="F18" s="21"/>
      <c r="G18" s="21">
        <v>1000</v>
      </c>
      <c r="H18" s="21">
        <f>SUM(H4:H17)</f>
        <v>168</v>
      </c>
      <c r="I18" s="21">
        <f>SUM(I4:I17)</f>
        <v>168000</v>
      </c>
      <c r="J18" s="12" t="s">
        <v>111</v>
      </c>
    </row>
  </sheetData>
  <sheetProtection/>
  <mergeCells count="5">
    <mergeCell ref="A2:J2"/>
    <mergeCell ref="A5:A9"/>
    <mergeCell ref="A11:A16"/>
    <mergeCell ref="B6:B7"/>
    <mergeCell ref="B15:B16"/>
  </mergeCells>
  <printOptions horizontalCentered="1"/>
  <pageMargins left="0.7083333333333334" right="0.7083333333333334" top="0.7868055555555555" bottom="0.7868055555555555" header="0.2361111111111111" footer="0.15694444444444444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23.125" style="1" customWidth="1"/>
    <col min="2" max="2" width="8.00390625" style="1" customWidth="1"/>
    <col min="3" max="3" width="6.25390625" style="1" customWidth="1"/>
    <col min="4" max="4" width="9.375" style="0" customWidth="1"/>
    <col min="5" max="5" width="6.625" style="0" customWidth="1"/>
    <col min="6" max="6" width="20.00390625" style="0" customWidth="1"/>
    <col min="7" max="7" width="17.00390625" style="0" customWidth="1"/>
  </cols>
  <sheetData>
    <row r="1" ht="30" customHeight="1">
      <c r="A1" s="2" t="s">
        <v>112</v>
      </c>
    </row>
    <row r="2" spans="1:8" ht="69" customHeight="1">
      <c r="A2" s="3" t="s">
        <v>113</v>
      </c>
      <c r="B2" s="3"/>
      <c r="C2" s="3"/>
      <c r="D2" s="3"/>
      <c r="E2" s="3"/>
      <c r="F2" s="3"/>
      <c r="G2" s="3"/>
      <c r="H2" s="4"/>
    </row>
    <row r="3" spans="1:7" ht="34.5" customHeight="1">
      <c r="A3" s="5" t="s">
        <v>114</v>
      </c>
      <c r="B3" s="5" t="s">
        <v>45</v>
      </c>
      <c r="C3" s="5" t="s">
        <v>46</v>
      </c>
      <c r="D3" s="5" t="s">
        <v>47</v>
      </c>
      <c r="E3" s="5" t="s">
        <v>86</v>
      </c>
      <c r="F3" s="6" t="s">
        <v>115</v>
      </c>
      <c r="G3" s="5" t="s">
        <v>88</v>
      </c>
    </row>
    <row r="4" spans="1:7" ht="30" customHeight="1">
      <c r="A4" s="7" t="s">
        <v>10</v>
      </c>
      <c r="B4" s="8"/>
      <c r="C4" s="9"/>
      <c r="D4" s="9"/>
      <c r="E4" s="9"/>
      <c r="F4" s="10"/>
      <c r="G4" s="9"/>
    </row>
    <row r="5" spans="1:7" ht="30" customHeight="1">
      <c r="A5" s="11" t="s">
        <v>116</v>
      </c>
      <c r="B5" s="12" t="s">
        <v>53</v>
      </c>
      <c r="C5" s="12" t="s">
        <v>54</v>
      </c>
      <c r="D5" s="12">
        <v>1930.12</v>
      </c>
      <c r="E5" s="12" t="s">
        <v>55</v>
      </c>
      <c r="F5" s="13">
        <v>8000</v>
      </c>
      <c r="G5" s="12"/>
    </row>
    <row r="6" spans="1:7" ht="30" customHeight="1">
      <c r="A6" s="14"/>
      <c r="B6" s="12" t="s">
        <v>56</v>
      </c>
      <c r="C6" s="12" t="s">
        <v>57</v>
      </c>
      <c r="D6" s="12">
        <v>1932.05</v>
      </c>
      <c r="E6" s="12" t="s">
        <v>55</v>
      </c>
      <c r="F6" s="13">
        <v>8000</v>
      </c>
      <c r="G6" s="12"/>
    </row>
    <row r="7" spans="1:7" ht="30" customHeight="1">
      <c r="A7" s="12" t="s">
        <v>12</v>
      </c>
      <c r="B7" s="12" t="s">
        <v>58</v>
      </c>
      <c r="C7" s="12" t="s">
        <v>57</v>
      </c>
      <c r="D7" s="12">
        <v>1932.07</v>
      </c>
      <c r="E7" s="12" t="s">
        <v>59</v>
      </c>
      <c r="F7" s="13">
        <v>8000</v>
      </c>
      <c r="G7" s="12"/>
    </row>
    <row r="8" spans="1:7" ht="30" customHeight="1">
      <c r="A8" s="12" t="s">
        <v>13</v>
      </c>
      <c r="B8" s="12" t="s">
        <v>60</v>
      </c>
      <c r="C8" s="12" t="s">
        <v>54</v>
      </c>
      <c r="D8" s="12">
        <v>1932.02</v>
      </c>
      <c r="E8" s="12" t="s">
        <v>55</v>
      </c>
      <c r="F8" s="13">
        <v>8000</v>
      </c>
      <c r="G8" s="12"/>
    </row>
    <row r="9" spans="1:7" ht="30" customHeight="1">
      <c r="A9" s="11" t="s">
        <v>14</v>
      </c>
      <c r="B9" s="12" t="s">
        <v>62</v>
      </c>
      <c r="C9" s="12" t="s">
        <v>54</v>
      </c>
      <c r="D9" s="12">
        <v>1933.02</v>
      </c>
      <c r="E9" s="12" t="s">
        <v>59</v>
      </c>
      <c r="F9" s="13">
        <v>8000</v>
      </c>
      <c r="G9" s="12"/>
    </row>
    <row r="10" spans="1:7" ht="30" customHeight="1">
      <c r="A10" s="15"/>
      <c r="B10" s="12" t="s">
        <v>63</v>
      </c>
      <c r="C10" s="12" t="s">
        <v>54</v>
      </c>
      <c r="D10" s="12">
        <v>1934.07</v>
      </c>
      <c r="E10" s="12" t="s">
        <v>55</v>
      </c>
      <c r="F10" s="13">
        <v>8000</v>
      </c>
      <c r="G10" s="12"/>
    </row>
    <row r="11" spans="1:7" ht="30" customHeight="1">
      <c r="A11" s="11" t="s">
        <v>15</v>
      </c>
      <c r="B11" s="12" t="s">
        <v>64</v>
      </c>
      <c r="C11" s="12" t="s">
        <v>54</v>
      </c>
      <c r="D11" s="12">
        <v>1930.12</v>
      </c>
      <c r="E11" s="13" t="s">
        <v>55</v>
      </c>
      <c r="F11" s="13">
        <v>8000</v>
      </c>
      <c r="G11" s="12"/>
    </row>
    <row r="12" spans="1:7" ht="30" customHeight="1">
      <c r="A12" s="11" t="s">
        <v>16</v>
      </c>
      <c r="B12" s="12" t="s">
        <v>65</v>
      </c>
      <c r="C12" s="12" t="s">
        <v>54</v>
      </c>
      <c r="D12" s="12">
        <v>1932.12</v>
      </c>
      <c r="E12" s="12" t="s">
        <v>55</v>
      </c>
      <c r="F12" s="13">
        <v>8000</v>
      </c>
      <c r="G12" s="12"/>
    </row>
    <row r="13" spans="1:7" ht="30" customHeight="1">
      <c r="A13" s="11" t="s">
        <v>17</v>
      </c>
      <c r="B13" s="12" t="s">
        <v>67</v>
      </c>
      <c r="C13" s="12" t="s">
        <v>54</v>
      </c>
      <c r="D13" s="12">
        <v>1932.1</v>
      </c>
      <c r="E13" s="12" t="s">
        <v>55</v>
      </c>
      <c r="F13" s="13">
        <v>8000</v>
      </c>
      <c r="G13" s="12"/>
    </row>
    <row r="14" spans="1:7" ht="30" customHeight="1">
      <c r="A14" s="15"/>
      <c r="B14" s="12" t="s">
        <v>68</v>
      </c>
      <c r="C14" s="12" t="s">
        <v>54</v>
      </c>
      <c r="D14" s="12">
        <v>1932.09</v>
      </c>
      <c r="E14" s="12" t="s">
        <v>55</v>
      </c>
      <c r="F14" s="13">
        <v>8000</v>
      </c>
      <c r="G14" s="12"/>
    </row>
    <row r="15" spans="1:7" ht="30" customHeight="1">
      <c r="A15" s="15"/>
      <c r="B15" s="12" t="s">
        <v>69</v>
      </c>
      <c r="C15" s="12" t="s">
        <v>54</v>
      </c>
      <c r="D15" s="12">
        <v>1933.05</v>
      </c>
      <c r="E15" s="12" t="s">
        <v>55</v>
      </c>
      <c r="F15" s="13">
        <v>8000</v>
      </c>
      <c r="G15" s="12"/>
    </row>
    <row r="16" spans="1:7" ht="30" customHeight="1">
      <c r="A16" s="15"/>
      <c r="B16" s="12" t="s">
        <v>70</v>
      </c>
      <c r="C16" s="12" t="s">
        <v>54</v>
      </c>
      <c r="D16" s="12">
        <v>1931.1</v>
      </c>
      <c r="E16" s="12" t="s">
        <v>55</v>
      </c>
      <c r="F16" s="13">
        <v>8000</v>
      </c>
      <c r="G16" s="12"/>
    </row>
    <row r="17" spans="1:7" ht="30" customHeight="1">
      <c r="A17" s="11" t="s">
        <v>18</v>
      </c>
      <c r="B17" s="16" t="s">
        <v>117</v>
      </c>
      <c r="C17" s="12" t="s">
        <v>54</v>
      </c>
      <c r="D17" s="12">
        <v>1930.1</v>
      </c>
      <c r="E17" s="12" t="s">
        <v>73</v>
      </c>
      <c r="F17" s="13">
        <v>8000</v>
      </c>
      <c r="G17" s="12"/>
    </row>
    <row r="18" spans="1:7" ht="30" customHeight="1">
      <c r="A18" s="12" t="s">
        <v>19</v>
      </c>
      <c r="B18" s="12" t="s">
        <v>72</v>
      </c>
      <c r="C18" s="12" t="s">
        <v>54</v>
      </c>
      <c r="D18" s="12">
        <v>1929.1</v>
      </c>
      <c r="E18" s="12" t="s">
        <v>73</v>
      </c>
      <c r="F18" s="13">
        <v>8000</v>
      </c>
      <c r="G18" s="12"/>
    </row>
    <row r="19" spans="1:7" ht="30" customHeight="1">
      <c r="A19" s="13" t="s">
        <v>20</v>
      </c>
      <c r="B19" s="12" t="s">
        <v>74</v>
      </c>
      <c r="C19" s="12" t="s">
        <v>54</v>
      </c>
      <c r="D19" s="12">
        <v>1932.04</v>
      </c>
      <c r="E19" s="13" t="s">
        <v>55</v>
      </c>
      <c r="F19" s="13">
        <v>8000</v>
      </c>
      <c r="G19" s="12"/>
    </row>
    <row r="20" spans="1:7" ht="30" customHeight="1">
      <c r="A20" s="12" t="s">
        <v>21</v>
      </c>
      <c r="B20" s="12" t="s">
        <v>75</v>
      </c>
      <c r="C20" s="12" t="s">
        <v>54</v>
      </c>
      <c r="D20" s="12">
        <v>1932.03</v>
      </c>
      <c r="E20" s="13" t="s">
        <v>55</v>
      </c>
      <c r="F20" s="13">
        <v>8000</v>
      </c>
      <c r="G20" s="12"/>
    </row>
    <row r="21" spans="1:7" ht="30" customHeight="1">
      <c r="A21" s="12" t="s">
        <v>22</v>
      </c>
      <c r="B21" s="12" t="s">
        <v>76</v>
      </c>
      <c r="C21" s="12" t="s">
        <v>57</v>
      </c>
      <c r="D21" s="12">
        <v>1930.12</v>
      </c>
      <c r="E21" s="13" t="s">
        <v>55</v>
      </c>
      <c r="F21" s="13">
        <v>8000</v>
      </c>
      <c r="G21" s="12"/>
    </row>
    <row r="22" spans="1:7" ht="30" customHeight="1">
      <c r="A22" s="13" t="s">
        <v>23</v>
      </c>
      <c r="B22" s="13"/>
      <c r="C22" s="13"/>
      <c r="D22" s="13"/>
      <c r="E22" s="13"/>
      <c r="F22" s="13">
        <f>SUM(F5:F21)</f>
        <v>136000</v>
      </c>
      <c r="G22" s="12"/>
    </row>
    <row r="23" spans="1:7" ht="30" customHeight="1">
      <c r="A23" s="17" t="s">
        <v>24</v>
      </c>
      <c r="B23" s="18"/>
      <c r="C23" s="13"/>
      <c r="D23" s="13"/>
      <c r="E23" s="13"/>
      <c r="F23" s="13"/>
      <c r="G23" s="12"/>
    </row>
    <row r="24" spans="1:7" ht="30" customHeight="1">
      <c r="A24" s="12" t="s">
        <v>25</v>
      </c>
      <c r="B24" s="12" t="s">
        <v>90</v>
      </c>
      <c r="C24" s="12" t="s">
        <v>54</v>
      </c>
      <c r="D24" s="12" t="s">
        <v>91</v>
      </c>
      <c r="E24" s="13" t="s">
        <v>92</v>
      </c>
      <c r="F24" s="13">
        <v>8000</v>
      </c>
      <c r="G24" s="12"/>
    </row>
    <row r="25" spans="1:7" ht="30" customHeight="1">
      <c r="A25" s="12" t="s">
        <v>26</v>
      </c>
      <c r="B25" s="12" t="s">
        <v>94</v>
      </c>
      <c r="C25" s="12" t="s">
        <v>54</v>
      </c>
      <c r="D25" s="12">
        <v>1932.05</v>
      </c>
      <c r="E25" s="13" t="s">
        <v>92</v>
      </c>
      <c r="F25" s="13">
        <v>8000</v>
      </c>
      <c r="G25" s="12"/>
    </row>
    <row r="26" spans="1:7" ht="30" customHeight="1">
      <c r="A26" s="11" t="s">
        <v>27</v>
      </c>
      <c r="B26" s="12" t="s">
        <v>95</v>
      </c>
      <c r="C26" s="12" t="s">
        <v>54</v>
      </c>
      <c r="D26" s="12">
        <v>1930.02</v>
      </c>
      <c r="E26" s="13" t="s">
        <v>92</v>
      </c>
      <c r="F26" s="13">
        <v>8000</v>
      </c>
      <c r="G26" s="12"/>
    </row>
    <row r="27" spans="1:7" ht="30" customHeight="1">
      <c r="A27" s="14"/>
      <c r="B27" s="12" t="s">
        <v>96</v>
      </c>
      <c r="C27" s="12" t="s">
        <v>54</v>
      </c>
      <c r="D27" s="12">
        <v>1932.03</v>
      </c>
      <c r="E27" s="13" t="s">
        <v>92</v>
      </c>
      <c r="F27" s="13">
        <v>8000</v>
      </c>
      <c r="G27" s="12"/>
    </row>
    <row r="28" spans="1:7" ht="30" customHeight="1">
      <c r="A28" s="12" t="s">
        <v>28</v>
      </c>
      <c r="B28" s="12" t="s">
        <v>97</v>
      </c>
      <c r="C28" s="12" t="s">
        <v>57</v>
      </c>
      <c r="D28" s="12">
        <v>1933.01</v>
      </c>
      <c r="E28" s="13" t="s">
        <v>92</v>
      </c>
      <c r="F28" s="13">
        <v>8000</v>
      </c>
      <c r="G28" s="12" t="s">
        <v>98</v>
      </c>
    </row>
    <row r="29" spans="1:7" ht="30" customHeight="1">
      <c r="A29" s="12" t="s">
        <v>29</v>
      </c>
      <c r="B29" s="12" t="s">
        <v>99</v>
      </c>
      <c r="C29" s="12" t="s">
        <v>54</v>
      </c>
      <c r="D29" s="12">
        <v>1929.07</v>
      </c>
      <c r="E29" s="12" t="s">
        <v>92</v>
      </c>
      <c r="F29" s="13">
        <v>8000</v>
      </c>
      <c r="G29" s="12"/>
    </row>
    <row r="30" spans="1:7" ht="30" customHeight="1">
      <c r="A30" s="12" t="s">
        <v>30</v>
      </c>
      <c r="B30" s="12" t="s">
        <v>101</v>
      </c>
      <c r="C30" s="12" t="s">
        <v>54</v>
      </c>
      <c r="D30" s="12">
        <v>1932.01</v>
      </c>
      <c r="E30" s="13" t="s">
        <v>92</v>
      </c>
      <c r="F30" s="13">
        <v>8000</v>
      </c>
      <c r="G30" s="12"/>
    </row>
    <row r="31" spans="1:7" ht="30" customHeight="1">
      <c r="A31" s="12" t="s">
        <v>31</v>
      </c>
      <c r="B31" s="12" t="s">
        <v>103</v>
      </c>
      <c r="C31" s="12" t="s">
        <v>54</v>
      </c>
      <c r="D31" s="12">
        <v>1928.09</v>
      </c>
      <c r="E31" s="13" t="s">
        <v>92</v>
      </c>
      <c r="F31" s="13">
        <v>8000</v>
      </c>
      <c r="G31" s="12"/>
    </row>
    <row r="32" spans="1:7" ht="30" customHeight="1">
      <c r="A32" s="12" t="s">
        <v>32</v>
      </c>
      <c r="B32" s="12" t="s">
        <v>104</v>
      </c>
      <c r="C32" s="12" t="s">
        <v>54</v>
      </c>
      <c r="D32" s="12">
        <v>1932.03</v>
      </c>
      <c r="E32" s="13" t="s">
        <v>92</v>
      </c>
      <c r="F32" s="13">
        <v>8000</v>
      </c>
      <c r="G32" s="12"/>
    </row>
    <row r="33" spans="1:7" ht="30" customHeight="1">
      <c r="A33" s="12" t="s">
        <v>33</v>
      </c>
      <c r="B33" s="12" t="s">
        <v>105</v>
      </c>
      <c r="C33" s="12" t="s">
        <v>54</v>
      </c>
      <c r="D33" s="12">
        <v>1929.05</v>
      </c>
      <c r="E33" s="12" t="s">
        <v>92</v>
      </c>
      <c r="F33" s="13">
        <v>8000</v>
      </c>
      <c r="G33" s="12"/>
    </row>
    <row r="34" spans="1:7" ht="30" customHeight="1">
      <c r="A34" s="12" t="s">
        <v>34</v>
      </c>
      <c r="B34" s="12" t="s">
        <v>106</v>
      </c>
      <c r="C34" s="12" t="s">
        <v>57</v>
      </c>
      <c r="D34" s="12">
        <v>1935.12</v>
      </c>
      <c r="E34" s="13" t="s">
        <v>92</v>
      </c>
      <c r="F34" s="13">
        <v>8000</v>
      </c>
      <c r="G34" s="12"/>
    </row>
    <row r="35" spans="1:7" ht="30" customHeight="1">
      <c r="A35" s="11" t="s">
        <v>35</v>
      </c>
      <c r="B35" s="12" t="s">
        <v>107</v>
      </c>
      <c r="C35" s="12" t="s">
        <v>54</v>
      </c>
      <c r="D35" s="12">
        <v>1932.11</v>
      </c>
      <c r="E35" s="13" t="s">
        <v>92</v>
      </c>
      <c r="F35" s="13">
        <v>8000</v>
      </c>
      <c r="G35" s="12"/>
    </row>
    <row r="36" spans="1:7" ht="30" customHeight="1">
      <c r="A36" s="14"/>
      <c r="B36" s="12" t="s">
        <v>108</v>
      </c>
      <c r="C36" s="12" t="s">
        <v>54</v>
      </c>
      <c r="D36" s="12">
        <v>1932.1</v>
      </c>
      <c r="E36" s="12" t="s">
        <v>92</v>
      </c>
      <c r="F36" s="13">
        <v>8000</v>
      </c>
      <c r="G36" s="12"/>
    </row>
    <row r="37" spans="1:7" ht="30" customHeight="1">
      <c r="A37" s="12" t="s">
        <v>36</v>
      </c>
      <c r="B37" s="12" t="s">
        <v>110</v>
      </c>
      <c r="C37" s="12" t="s">
        <v>57</v>
      </c>
      <c r="D37" s="12">
        <v>1934.02</v>
      </c>
      <c r="E37" s="13" t="s">
        <v>92</v>
      </c>
      <c r="F37" s="13">
        <v>8000</v>
      </c>
      <c r="G37" s="12"/>
    </row>
    <row r="38" spans="1:7" ht="30" customHeight="1">
      <c r="A38" s="13" t="s">
        <v>23</v>
      </c>
      <c r="B38" s="13"/>
      <c r="C38" s="13"/>
      <c r="D38" s="13"/>
      <c r="E38" s="13"/>
      <c r="F38" s="13">
        <f>SUM(F24:F37)</f>
        <v>112000</v>
      </c>
      <c r="G38" s="12"/>
    </row>
    <row r="39" spans="1:7" ht="30" customHeight="1">
      <c r="A39" s="17" t="s">
        <v>37</v>
      </c>
      <c r="B39" s="18"/>
      <c r="C39" s="13"/>
      <c r="D39" s="13"/>
      <c r="E39" s="13"/>
      <c r="F39" s="19"/>
      <c r="G39" s="12"/>
    </row>
    <row r="40" spans="1:7" ht="30" customHeight="1">
      <c r="A40" s="11" t="s">
        <v>38</v>
      </c>
      <c r="B40" s="12" t="s">
        <v>79</v>
      </c>
      <c r="C40" s="12" t="s">
        <v>54</v>
      </c>
      <c r="D40" s="12">
        <v>1929.03</v>
      </c>
      <c r="E40" s="13" t="s">
        <v>73</v>
      </c>
      <c r="F40" s="13">
        <v>8000</v>
      </c>
      <c r="G40" s="12"/>
    </row>
    <row r="41" spans="1:7" ht="30" customHeight="1">
      <c r="A41" s="11" t="s">
        <v>39</v>
      </c>
      <c r="B41" s="11" t="s">
        <v>80</v>
      </c>
      <c r="C41" s="11" t="s">
        <v>54</v>
      </c>
      <c r="D41" s="11">
        <v>1933.11</v>
      </c>
      <c r="E41" s="20" t="s">
        <v>73</v>
      </c>
      <c r="F41" s="13">
        <v>8000</v>
      </c>
      <c r="G41" s="12"/>
    </row>
    <row r="42" spans="1:7" s="1" customFormat="1" ht="30" customHeight="1">
      <c r="A42" s="11" t="s">
        <v>40</v>
      </c>
      <c r="B42" s="12" t="s">
        <v>81</v>
      </c>
      <c r="C42" s="12" t="s">
        <v>57</v>
      </c>
      <c r="D42" s="12">
        <v>1934.08</v>
      </c>
      <c r="E42" s="13" t="s">
        <v>73</v>
      </c>
      <c r="F42" s="13">
        <v>8000</v>
      </c>
      <c r="G42" s="12"/>
    </row>
    <row r="43" spans="1:7" ht="30" customHeight="1">
      <c r="A43" s="13" t="s">
        <v>23</v>
      </c>
      <c r="B43" s="12"/>
      <c r="C43" s="12"/>
      <c r="D43" s="12"/>
      <c r="E43" s="13"/>
      <c r="F43" s="13">
        <f>SUM(F40:F42)</f>
        <v>24000</v>
      </c>
      <c r="G43" s="12"/>
    </row>
    <row r="44" spans="1:7" ht="66" customHeight="1">
      <c r="A44" s="21" t="s">
        <v>118</v>
      </c>
      <c r="B44" s="21"/>
      <c r="C44" s="21"/>
      <c r="D44" s="21"/>
      <c r="E44" s="22"/>
      <c r="F44" s="22">
        <f>F43+F22+F38</f>
        <v>272000</v>
      </c>
      <c r="G44" s="12" t="s">
        <v>119</v>
      </c>
    </row>
  </sheetData>
  <sheetProtection/>
  <mergeCells count="9">
    <mergeCell ref="A2:G2"/>
    <mergeCell ref="A4:B4"/>
    <mergeCell ref="A23:B23"/>
    <mergeCell ref="A39:B39"/>
    <mergeCell ref="A5:A6"/>
    <mergeCell ref="A9:A10"/>
    <mergeCell ref="A13:A16"/>
    <mergeCell ref="A26:A27"/>
    <mergeCell ref="A35:A36"/>
  </mergeCells>
  <printOptions horizontalCentered="1"/>
  <pageMargins left="0.7083333333333334" right="0.7083333333333334" top="0.7083333333333334" bottom="0.7083333333333334" header="0.15694444444444444" footer="0.19652777777777777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13873098789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李敏</cp:lastModifiedBy>
  <cp:lastPrinted>2023-02-10T00:45:45Z</cp:lastPrinted>
  <dcterms:created xsi:type="dcterms:W3CDTF">2009-11-16T07:19:08Z</dcterms:created>
  <dcterms:modified xsi:type="dcterms:W3CDTF">2023-03-01T02:26:16Z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