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480" activeTab="2"/>
  </bookViews>
  <sheets>
    <sheet name="资助汇总" sheetId="1" r:id="rId1"/>
    <sheet name="中职免学费" sheetId="2" r:id="rId2"/>
    <sheet name="中职助学金" sheetId="3" r:id="rId3"/>
  </sheets>
  <definedNames>
    <definedName name="_xlnm._FilterDatabase" localSheetId="0" hidden="1">资助汇总!$A$7:$H$7</definedName>
    <definedName name="_xlnm.Print_Titles" localSheetId="0">资助汇总!$5:$6</definedName>
  </definedNames>
  <calcPr calcId="114210" fullCalcOnLoad="1"/>
</workbook>
</file>

<file path=xl/calcChain.xml><?xml version="1.0" encoding="utf-8"?>
<calcChain xmlns="http://schemas.openxmlformats.org/spreadsheetml/2006/main">
  <c r="E22" i="3"/>
  <c r="D22"/>
  <c r="C22"/>
  <c r="E21"/>
  <c r="D21"/>
  <c r="C21"/>
  <c r="E20"/>
  <c r="D20"/>
  <c r="C20"/>
  <c r="E17"/>
  <c r="E16"/>
  <c r="E15"/>
  <c r="E14"/>
  <c r="E13"/>
  <c r="E12"/>
  <c r="E11"/>
  <c r="E10"/>
  <c r="E9"/>
  <c r="E8"/>
  <c r="E7"/>
  <c r="E6"/>
  <c r="E5"/>
  <c r="E4"/>
  <c r="I22" i="2"/>
  <c r="H22"/>
  <c r="G22"/>
  <c r="F22"/>
  <c r="E22"/>
  <c r="D22"/>
  <c r="C22"/>
  <c r="I21"/>
  <c r="H21"/>
  <c r="G21"/>
  <c r="F21"/>
  <c r="E21"/>
  <c r="D21"/>
  <c r="C21"/>
  <c r="I20"/>
  <c r="H20"/>
  <c r="G20"/>
  <c r="C20"/>
  <c r="I19"/>
  <c r="I18"/>
  <c r="I17"/>
  <c r="I16"/>
  <c r="I15"/>
  <c r="I14"/>
  <c r="I13"/>
  <c r="I12"/>
  <c r="I11"/>
  <c r="I10"/>
  <c r="I9"/>
  <c r="I8"/>
  <c r="I7"/>
  <c r="I6"/>
  <c r="I5"/>
  <c r="I4"/>
  <c r="F7" i="1"/>
  <c r="C7"/>
  <c r="B7"/>
</calcChain>
</file>

<file path=xl/sharedStrings.xml><?xml version="1.0" encoding="utf-8"?>
<sst xmlns="http://schemas.openxmlformats.org/spreadsheetml/2006/main" count="74" uniqueCount="49">
  <si>
    <t>附件1</t>
  </si>
  <si>
    <t>2021年春季市直中职学生资助中央和省级补助资金拨付情况表</t>
  </si>
  <si>
    <t>单位：万元</t>
  </si>
  <si>
    <t>县市区</t>
  </si>
  <si>
    <t>中职学生资助（功能科目：2050302中专教育）</t>
  </si>
  <si>
    <t>小计</t>
  </si>
  <si>
    <t>助学金（政府经济科目：509 对个人和家庭的补助）</t>
  </si>
  <si>
    <t>免学费（政府经济科目：505对事业单位经常性补助）</t>
  </si>
  <si>
    <t>教育部门</t>
  </si>
  <si>
    <t>人社部门</t>
  </si>
  <si>
    <t>岳阳市本级</t>
  </si>
  <si>
    <t>注：1.中职学生资助资金岳财预〔2021〕35号下达2138.94万元，其中免学费1878万元，奖助学金260.94万元，本次（春季）实际支出1953.68万元，免学费1752.88万元，资助资金200.8万元，优先从中央直达资金中支出，余下资金与本级配套资金在秋季一并清算。
2.免学费拨付各学校，助学金统一拨付市学生资助中心。</t>
  </si>
  <si>
    <t>附件2</t>
  </si>
  <si>
    <t>序号</t>
  </si>
  <si>
    <t>学校名称</t>
  </si>
  <si>
    <t>2018级人数</t>
  </si>
  <si>
    <t>2019级人数</t>
  </si>
  <si>
    <t>2020级人数</t>
  </si>
  <si>
    <t>比2020年秋增人数</t>
  </si>
  <si>
    <t>比2020年秋减人数</t>
  </si>
  <si>
    <t>岳阳职业技术学院中职部</t>
  </si>
  <si>
    <t>湖南民族职业学院中职部</t>
  </si>
  <si>
    <t>岳阳市第一职业中专学校</t>
  </si>
  <si>
    <t>岳阳市湘北女子职业学校</t>
  </si>
  <si>
    <t>岳阳市建设科技职业技术学校</t>
  </si>
  <si>
    <t>岳阳市商贸职业技术学校</t>
  </si>
  <si>
    <t>岳阳市中山财校</t>
  </si>
  <si>
    <t>岳阳市江南通信职业技术学校</t>
  </si>
  <si>
    <t>岳阳市理工职业学校</t>
  </si>
  <si>
    <t>岳阳市中岳职业技术学校</t>
  </si>
  <si>
    <t>岳阳市网络工程职业学校</t>
  </si>
  <si>
    <t>岳阳市通达职业技术学校</t>
  </si>
  <si>
    <t>岳阳市新青年职业技术学校</t>
  </si>
  <si>
    <t>岳阳市富岳职业学校</t>
  </si>
  <si>
    <t>岳阳市高级技工学校</t>
  </si>
  <si>
    <t>泰格林纸技工学校</t>
  </si>
  <si>
    <t>教育系统合计</t>
  </si>
  <si>
    <t>人社系统合计</t>
  </si>
  <si>
    <t>合计</t>
  </si>
  <si>
    <t xml:space="preserve">免学费标准：教育部门每人每学期1200元，人社部门每人每学期1600元。
</t>
  </si>
  <si>
    <t>附件3</t>
  </si>
  <si>
    <t>2019、2020级在校生人数</t>
  </si>
  <si>
    <t>2021年春季享受国家
助学金人数</t>
  </si>
  <si>
    <t>拨付金额（万元）</t>
  </si>
  <si>
    <t>注：国家助学金标准按每人每学期1000元。</t>
  </si>
  <si>
    <t>2021年春季市直中等职业学校（院）
学生免学费拨付情况表</t>
    <phoneticPr fontId="12" type="noConversion"/>
  </si>
  <si>
    <t>人数
合计</t>
    <phoneticPr fontId="12" type="noConversion"/>
  </si>
  <si>
    <t>应拨付金额
（万元）</t>
    <phoneticPr fontId="12" type="noConversion"/>
  </si>
  <si>
    <t>2021年春季市直中等职业学校（院）
学生助学金拨付情况表</t>
    <phoneticPr fontId="1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</si>
</sst>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.00_ "/>
  </numFmts>
  <fonts count="22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20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黑体"/>
      <family val="3"/>
      <charset val="134"/>
    </font>
    <font>
      <sz val="20"/>
      <name val="方正小标宋简体"/>
      <family val="4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>
      <alignment vertical="center"/>
    </xf>
    <xf numFmtId="0" fontId="6" fillId="0" borderId="0"/>
    <xf numFmtId="43" fontId="1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" fillId="0" borderId="0" xfId="0" applyFont="1" applyAlignment="1"/>
    <xf numFmtId="0" fontId="4" fillId="0" borderId="0" xfId="0" applyFont="1" applyFill="1" applyAlignment="1">
      <alignment vertical="center"/>
    </xf>
    <xf numFmtId="0" fontId="4" fillId="0" borderId="0" xfId="0" applyFont="1" applyAlignment="1"/>
    <xf numFmtId="0" fontId="4" fillId="0" borderId="0" xfId="0" applyNumberFormat="1" applyFont="1" applyAlignment="1">
      <alignment vertical="center"/>
    </xf>
    <xf numFmtId="0" fontId="5" fillId="0" borderId="0" xfId="0" applyFont="1" applyAlignment="1"/>
    <xf numFmtId="0" fontId="0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0" xfId="0" applyFont="1" applyFill="1">
      <alignment vertical="center"/>
    </xf>
    <xf numFmtId="0" fontId="15" fillId="0" borderId="2" xfId="7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center" vertical="center" wrapText="1"/>
    </xf>
    <xf numFmtId="176" fontId="9" fillId="0" borderId="2" xfId="4" applyNumberFormat="1" applyFont="1" applyFill="1" applyBorder="1" applyAlignment="1">
      <alignment horizontal="center" vertical="center"/>
    </xf>
    <xf numFmtId="176" fontId="9" fillId="0" borderId="2" xfId="7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7" fontId="18" fillId="0" borderId="2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left" vertical="center" wrapText="1"/>
    </xf>
    <xf numFmtId="0" fontId="15" fillId="0" borderId="2" xfId="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15" fillId="0" borderId="2" xfId="8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</cellXfs>
  <cellStyles count="9">
    <cellStyle name="_ET_STYLE_NoName_00_" xfId="1"/>
    <cellStyle name="常规" xfId="0" builtinId="0"/>
    <cellStyle name="常规 10 2" xfId="2"/>
    <cellStyle name="常规 2 2 2 2" xfId="3"/>
    <cellStyle name="常规 2 2 4" xfId="4"/>
    <cellStyle name="常规 36" xfId="5"/>
    <cellStyle name="常规 5" xfId="6"/>
    <cellStyle name="常规_Sheet1" xfId="7"/>
    <cellStyle name="千位分隔" xfId="8" builtin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85" zoomScaleNormal="85" workbookViewId="0">
      <selection activeCell="A2" sqref="A2:H2"/>
    </sheetView>
  </sheetViews>
  <sheetFormatPr defaultColWidth="9" defaultRowHeight="14.4"/>
  <cols>
    <col min="1" max="1" width="14.21875" customWidth="1"/>
    <col min="2" max="8" width="20.109375" customWidth="1"/>
  </cols>
  <sheetData>
    <row r="1" spans="1:8" s="14" customFormat="1" ht="32.4" customHeight="1">
      <c r="A1" s="20" t="s">
        <v>0</v>
      </c>
      <c r="B1" s="16"/>
      <c r="C1" s="16"/>
      <c r="D1" s="16"/>
      <c r="E1" s="16"/>
      <c r="F1" s="16"/>
      <c r="G1" s="16"/>
      <c r="H1" s="16"/>
    </row>
    <row r="2" spans="1:8" ht="66.75" customHeight="1">
      <c r="A2" s="58" t="s">
        <v>1</v>
      </c>
      <c r="B2" s="58"/>
      <c r="C2" s="58"/>
      <c r="D2" s="58"/>
      <c r="E2" s="58"/>
      <c r="F2" s="58"/>
      <c r="G2" s="58"/>
      <c r="H2" s="58"/>
    </row>
    <row r="3" spans="1:8" ht="33" customHeight="1">
      <c r="A3" s="17"/>
      <c r="B3" s="18"/>
      <c r="C3" s="18"/>
      <c r="D3" s="18"/>
      <c r="E3" s="18"/>
      <c r="F3" s="18"/>
      <c r="G3" s="18"/>
      <c r="H3" s="19" t="s">
        <v>2</v>
      </c>
    </row>
    <row r="4" spans="1:8" ht="44.4" customHeight="1">
      <c r="A4" s="57" t="s">
        <v>3</v>
      </c>
      <c r="B4" s="59" t="s">
        <v>4</v>
      </c>
      <c r="C4" s="59"/>
      <c r="D4" s="59"/>
      <c r="E4" s="59"/>
      <c r="F4" s="59"/>
      <c r="G4" s="59"/>
      <c r="H4" s="59"/>
    </row>
    <row r="5" spans="1:8" ht="44.4" customHeight="1">
      <c r="A5" s="57"/>
      <c r="B5" s="57" t="s">
        <v>5</v>
      </c>
      <c r="C5" s="57" t="s">
        <v>6</v>
      </c>
      <c r="D5" s="57"/>
      <c r="E5" s="57"/>
      <c r="F5" s="57" t="s">
        <v>7</v>
      </c>
      <c r="G5" s="57"/>
      <c r="H5" s="57"/>
    </row>
    <row r="6" spans="1:8" ht="44.4" customHeight="1">
      <c r="A6" s="57"/>
      <c r="B6" s="57"/>
      <c r="C6" s="21" t="s">
        <v>5</v>
      </c>
      <c r="D6" s="21" t="s">
        <v>8</v>
      </c>
      <c r="E6" s="21" t="s">
        <v>9</v>
      </c>
      <c r="F6" s="22" t="s">
        <v>5</v>
      </c>
      <c r="G6" s="21" t="s">
        <v>8</v>
      </c>
      <c r="H6" s="21" t="s">
        <v>9</v>
      </c>
    </row>
    <row r="7" spans="1:8" ht="44.4" customHeight="1">
      <c r="A7" s="23" t="s">
        <v>10</v>
      </c>
      <c r="B7" s="24">
        <f>C7+F7</f>
        <v>1953.68</v>
      </c>
      <c r="C7" s="25">
        <f>D7+E7</f>
        <v>200.8</v>
      </c>
      <c r="D7" s="26">
        <v>174.4</v>
      </c>
      <c r="E7" s="26">
        <v>26.4</v>
      </c>
      <c r="F7" s="25">
        <f>G7+H7</f>
        <v>1752.88</v>
      </c>
      <c r="G7" s="26">
        <v>1364.88</v>
      </c>
      <c r="H7" s="26">
        <v>388</v>
      </c>
    </row>
    <row r="8" spans="1:8" s="15" customFormat="1" ht="64.2" customHeight="1">
      <c r="A8" s="56" t="s">
        <v>11</v>
      </c>
      <c r="B8" s="56"/>
      <c r="C8" s="56"/>
      <c r="D8" s="56"/>
      <c r="E8" s="56"/>
      <c r="F8" s="56"/>
      <c r="G8" s="56"/>
      <c r="H8" s="56"/>
    </row>
  </sheetData>
  <mergeCells count="7">
    <mergeCell ref="A8:H8"/>
    <mergeCell ref="A4:A6"/>
    <mergeCell ref="B5:B6"/>
    <mergeCell ref="A2:H2"/>
    <mergeCell ref="B4:H4"/>
    <mergeCell ref="C5:E5"/>
    <mergeCell ref="F5:H5"/>
  </mergeCells>
  <phoneticPr fontId="12" type="noConversion"/>
  <printOptions horizontalCentered="1"/>
  <pageMargins left="0.55118110236220474" right="0.55118110236220474" top="0.98425196850393704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26"/>
  <sheetViews>
    <sheetView workbookViewId="0">
      <selection activeCell="A2" sqref="A2:I2"/>
    </sheetView>
  </sheetViews>
  <sheetFormatPr defaultColWidth="8" defaultRowHeight="14.4"/>
  <cols>
    <col min="1" max="1" width="6.77734375" style="5" customWidth="1"/>
    <col min="2" max="2" width="27.21875" style="10" customWidth="1"/>
    <col min="3" max="5" width="8" style="10"/>
    <col min="6" max="7" width="10.77734375" style="10" customWidth="1"/>
    <col min="8" max="8" width="8" style="10"/>
    <col min="9" max="9" width="13.6640625" style="10" customWidth="1"/>
    <col min="10" max="216" width="8" style="10"/>
    <col min="217" max="16384" width="8" style="5"/>
  </cols>
  <sheetData>
    <row r="1" spans="1:237" ht="24.9" customHeight="1">
      <c r="A1" s="61" t="s">
        <v>12</v>
      </c>
      <c r="B1" s="61"/>
      <c r="C1" s="11"/>
      <c r="D1" s="11"/>
      <c r="E1" s="11"/>
      <c r="F1" s="12"/>
      <c r="G1" s="12"/>
      <c r="H1" s="12"/>
      <c r="I1" s="11"/>
    </row>
    <row r="2" spans="1:237" s="8" customFormat="1" ht="90" customHeight="1">
      <c r="A2" s="62" t="s">
        <v>45</v>
      </c>
      <c r="B2" s="62"/>
      <c r="C2" s="62"/>
      <c r="D2" s="62"/>
      <c r="E2" s="62"/>
      <c r="F2" s="62"/>
      <c r="G2" s="62"/>
      <c r="H2" s="62"/>
      <c r="I2" s="62"/>
    </row>
    <row r="3" spans="1:237" s="9" customFormat="1" ht="46.2" customHeight="1">
      <c r="A3" s="27" t="s">
        <v>13</v>
      </c>
      <c r="B3" s="28" t="s">
        <v>14</v>
      </c>
      <c r="C3" s="29" t="s">
        <v>15</v>
      </c>
      <c r="D3" s="30" t="s">
        <v>16</v>
      </c>
      <c r="E3" s="30" t="s">
        <v>17</v>
      </c>
      <c r="F3" s="30" t="s">
        <v>18</v>
      </c>
      <c r="G3" s="30" t="s">
        <v>19</v>
      </c>
      <c r="H3" s="29" t="s">
        <v>46</v>
      </c>
      <c r="I3" s="29" t="s">
        <v>47</v>
      </c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</row>
    <row r="4" spans="1:237" s="9" customFormat="1" ht="31.8" customHeight="1">
      <c r="A4" s="27">
        <v>1</v>
      </c>
      <c r="B4" s="38" t="s">
        <v>20</v>
      </c>
      <c r="C4" s="31">
        <v>489</v>
      </c>
      <c r="D4" s="32">
        <v>265</v>
      </c>
      <c r="E4" s="32">
        <v>0</v>
      </c>
      <c r="F4" s="33">
        <v>0</v>
      </c>
      <c r="G4" s="34">
        <v>0</v>
      </c>
      <c r="H4" s="33">
        <v>754</v>
      </c>
      <c r="I4" s="27">
        <f>H4*0.12</f>
        <v>90.48</v>
      </c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s="9" customFormat="1" ht="31.8" customHeight="1">
      <c r="A5" s="27">
        <v>2</v>
      </c>
      <c r="B5" s="39" t="s">
        <v>21</v>
      </c>
      <c r="C5" s="31">
        <v>69</v>
      </c>
      <c r="D5" s="31">
        <v>89</v>
      </c>
      <c r="E5" s="31">
        <v>96</v>
      </c>
      <c r="F5" s="31">
        <v>0</v>
      </c>
      <c r="G5" s="31">
        <v>16</v>
      </c>
      <c r="H5" s="33">
        <v>254</v>
      </c>
      <c r="I5" s="27">
        <f t="shared" ref="I5:I17" si="0">H5*0.12</f>
        <v>30.48</v>
      </c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</row>
    <row r="6" spans="1:237" s="9" customFormat="1" ht="31.8" customHeight="1">
      <c r="A6" s="27">
        <v>3</v>
      </c>
      <c r="B6" s="39" t="s">
        <v>22</v>
      </c>
      <c r="C6" s="31">
        <v>254</v>
      </c>
      <c r="D6" s="31">
        <v>269</v>
      </c>
      <c r="E6" s="31">
        <v>343</v>
      </c>
      <c r="F6" s="31">
        <v>0</v>
      </c>
      <c r="G6" s="31">
        <v>23</v>
      </c>
      <c r="H6" s="33">
        <v>866</v>
      </c>
      <c r="I6" s="27">
        <f t="shared" si="0"/>
        <v>103.92</v>
      </c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</row>
    <row r="7" spans="1:237" s="9" customFormat="1" ht="31.8" customHeight="1">
      <c r="A7" s="27">
        <v>4</v>
      </c>
      <c r="B7" s="39" t="s">
        <v>23</v>
      </c>
      <c r="C7" s="31">
        <v>1342</v>
      </c>
      <c r="D7" s="31">
        <v>1530</v>
      </c>
      <c r="E7" s="31">
        <v>1500</v>
      </c>
      <c r="F7" s="31">
        <v>0</v>
      </c>
      <c r="G7" s="31">
        <v>149</v>
      </c>
      <c r="H7" s="33">
        <v>4372</v>
      </c>
      <c r="I7" s="27">
        <f t="shared" si="0"/>
        <v>524.64</v>
      </c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</row>
    <row r="8" spans="1:237" s="9" customFormat="1" ht="31.8" customHeight="1">
      <c r="A8" s="27">
        <v>5</v>
      </c>
      <c r="B8" s="39" t="s">
        <v>24</v>
      </c>
      <c r="C8" s="31">
        <v>86</v>
      </c>
      <c r="D8" s="31">
        <v>182</v>
      </c>
      <c r="E8" s="31">
        <v>143</v>
      </c>
      <c r="F8" s="31">
        <v>0</v>
      </c>
      <c r="G8" s="31">
        <v>57</v>
      </c>
      <c r="H8" s="33">
        <v>411</v>
      </c>
      <c r="I8" s="27">
        <f t="shared" si="0"/>
        <v>49.32</v>
      </c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</row>
    <row r="9" spans="1:237" s="9" customFormat="1" ht="31.8" customHeight="1">
      <c r="A9" s="35">
        <v>6</v>
      </c>
      <c r="B9" s="40" t="s">
        <v>25</v>
      </c>
      <c r="C9" s="36">
        <v>0</v>
      </c>
      <c r="D9" s="36">
        <v>0</v>
      </c>
      <c r="E9" s="36">
        <v>57</v>
      </c>
      <c r="F9" s="36">
        <v>0</v>
      </c>
      <c r="G9" s="36">
        <v>2</v>
      </c>
      <c r="H9" s="33">
        <v>57</v>
      </c>
      <c r="I9" s="27">
        <f t="shared" si="0"/>
        <v>6.84</v>
      </c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</row>
    <row r="10" spans="1:237" s="9" customFormat="1" ht="31.8" customHeight="1">
      <c r="A10" s="27">
        <v>7</v>
      </c>
      <c r="B10" s="41" t="s">
        <v>26</v>
      </c>
      <c r="C10" s="31">
        <v>31</v>
      </c>
      <c r="D10" s="31">
        <v>34</v>
      </c>
      <c r="E10" s="31">
        <v>35</v>
      </c>
      <c r="F10" s="31">
        <v>0</v>
      </c>
      <c r="G10" s="31">
        <v>7</v>
      </c>
      <c r="H10" s="33">
        <v>100</v>
      </c>
      <c r="I10" s="27">
        <f t="shared" si="0"/>
        <v>12</v>
      </c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</row>
    <row r="11" spans="1:237" s="9" customFormat="1" ht="31.8" customHeight="1">
      <c r="A11" s="27">
        <v>8</v>
      </c>
      <c r="B11" s="41" t="s">
        <v>27</v>
      </c>
      <c r="C11" s="31">
        <v>118</v>
      </c>
      <c r="D11" s="31">
        <v>104</v>
      </c>
      <c r="E11" s="31">
        <v>105</v>
      </c>
      <c r="F11" s="31">
        <v>0</v>
      </c>
      <c r="G11" s="31">
        <v>13</v>
      </c>
      <c r="H11" s="33">
        <v>327</v>
      </c>
      <c r="I11" s="27">
        <f t="shared" si="0"/>
        <v>39.24</v>
      </c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</row>
    <row r="12" spans="1:237" s="9" customFormat="1" ht="31.8" customHeight="1">
      <c r="A12" s="27">
        <v>9</v>
      </c>
      <c r="B12" s="42" t="s">
        <v>28</v>
      </c>
      <c r="C12" s="31">
        <v>0</v>
      </c>
      <c r="D12" s="31">
        <v>0</v>
      </c>
      <c r="E12" s="31">
        <v>249</v>
      </c>
      <c r="F12" s="31">
        <v>0</v>
      </c>
      <c r="G12" s="31">
        <v>29</v>
      </c>
      <c r="H12" s="33">
        <v>249</v>
      </c>
      <c r="I12" s="27">
        <f t="shared" si="0"/>
        <v>29.88</v>
      </c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</row>
    <row r="13" spans="1:237" s="9" customFormat="1" ht="31.8" customHeight="1">
      <c r="A13" s="27">
        <v>10</v>
      </c>
      <c r="B13" s="27" t="s">
        <v>29</v>
      </c>
      <c r="C13" s="31">
        <v>71</v>
      </c>
      <c r="D13" s="31">
        <v>100</v>
      </c>
      <c r="E13" s="31">
        <v>130</v>
      </c>
      <c r="F13" s="31">
        <v>0</v>
      </c>
      <c r="G13" s="31">
        <v>29</v>
      </c>
      <c r="H13" s="33">
        <v>301</v>
      </c>
      <c r="I13" s="27">
        <f t="shared" si="0"/>
        <v>36.119999999999997</v>
      </c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</row>
    <row r="14" spans="1:237" s="9" customFormat="1" ht="31.8" customHeight="1">
      <c r="A14" s="27">
        <v>11</v>
      </c>
      <c r="B14" s="41" t="s">
        <v>30</v>
      </c>
      <c r="C14" s="31">
        <v>403</v>
      </c>
      <c r="D14" s="31">
        <v>764</v>
      </c>
      <c r="E14" s="31">
        <v>702</v>
      </c>
      <c r="F14" s="31">
        <v>0</v>
      </c>
      <c r="G14" s="31">
        <v>105</v>
      </c>
      <c r="H14" s="33">
        <v>1869</v>
      </c>
      <c r="I14" s="27">
        <f t="shared" si="0"/>
        <v>224.28</v>
      </c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</row>
    <row r="15" spans="1:237" s="9" customFormat="1" ht="31.8" customHeight="1">
      <c r="A15" s="27">
        <v>12</v>
      </c>
      <c r="B15" s="41" t="s">
        <v>31</v>
      </c>
      <c r="C15" s="31">
        <v>90</v>
      </c>
      <c r="D15" s="31">
        <v>301</v>
      </c>
      <c r="E15" s="31">
        <v>158</v>
      </c>
      <c r="F15" s="31">
        <v>0</v>
      </c>
      <c r="G15" s="31">
        <v>64</v>
      </c>
      <c r="H15" s="33">
        <v>549</v>
      </c>
      <c r="I15" s="27">
        <f t="shared" si="0"/>
        <v>65.88</v>
      </c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</row>
    <row r="16" spans="1:237" s="9" customFormat="1" ht="31.8" customHeight="1">
      <c r="A16" s="27">
        <v>13</v>
      </c>
      <c r="B16" s="43" t="s">
        <v>32</v>
      </c>
      <c r="C16" s="31">
        <v>158</v>
      </c>
      <c r="D16" s="31">
        <v>113</v>
      </c>
      <c r="E16" s="31">
        <v>98</v>
      </c>
      <c r="F16" s="31">
        <v>0</v>
      </c>
      <c r="G16" s="31">
        <v>37</v>
      </c>
      <c r="H16" s="33">
        <v>369</v>
      </c>
      <c r="I16" s="27">
        <f t="shared" si="0"/>
        <v>44.28</v>
      </c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</row>
    <row r="17" spans="1:237" s="9" customFormat="1" ht="31.8" customHeight="1">
      <c r="A17" s="27">
        <v>14</v>
      </c>
      <c r="B17" s="41" t="s">
        <v>33</v>
      </c>
      <c r="C17" s="31">
        <v>165</v>
      </c>
      <c r="D17" s="31">
        <v>462</v>
      </c>
      <c r="E17" s="31">
        <v>269</v>
      </c>
      <c r="F17" s="31">
        <v>0</v>
      </c>
      <c r="G17" s="31">
        <v>55</v>
      </c>
      <c r="H17" s="33">
        <v>896</v>
      </c>
      <c r="I17" s="27">
        <f t="shared" si="0"/>
        <v>107.52</v>
      </c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</row>
    <row r="18" spans="1:237" s="9" customFormat="1" ht="31.8" customHeight="1">
      <c r="A18" s="27">
        <v>15</v>
      </c>
      <c r="B18" s="41" t="s">
        <v>34</v>
      </c>
      <c r="C18" s="31">
        <v>523</v>
      </c>
      <c r="D18" s="31">
        <v>592</v>
      </c>
      <c r="E18" s="31">
        <v>716</v>
      </c>
      <c r="F18" s="31"/>
      <c r="G18" s="31"/>
      <c r="H18" s="33">
        <v>1831</v>
      </c>
      <c r="I18" s="27">
        <f>H18*0.16</f>
        <v>292.95999999999998</v>
      </c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</row>
    <row r="19" spans="1:237" s="9" customFormat="1" ht="31.8" customHeight="1">
      <c r="A19" s="27">
        <v>16</v>
      </c>
      <c r="B19" s="41" t="s">
        <v>35</v>
      </c>
      <c r="C19" s="31">
        <v>118</v>
      </c>
      <c r="D19" s="31">
        <v>226</v>
      </c>
      <c r="E19" s="31">
        <v>250</v>
      </c>
      <c r="F19" s="31"/>
      <c r="G19" s="31"/>
      <c r="H19" s="33">
        <v>594</v>
      </c>
      <c r="I19" s="27">
        <f>H19*0.16</f>
        <v>95.04</v>
      </c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</row>
    <row r="20" spans="1:237" s="9" customFormat="1" ht="31.8" customHeight="1">
      <c r="A20" s="63" t="s">
        <v>36</v>
      </c>
      <c r="B20" s="64"/>
      <c r="C20" s="31">
        <f>SUM(C4:C17)</f>
        <v>3276</v>
      </c>
      <c r="D20" s="31">
        <v>4213</v>
      </c>
      <c r="E20" s="31">
        <v>3885</v>
      </c>
      <c r="F20" s="31">
        <v>0</v>
      </c>
      <c r="G20" s="31">
        <f>SUM(G4:G17)</f>
        <v>586</v>
      </c>
      <c r="H20" s="33">
        <f>SUM(H4:H17)</f>
        <v>11374</v>
      </c>
      <c r="I20" s="37">
        <f>SUM(I4:I17)</f>
        <v>1364.88</v>
      </c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</row>
    <row r="21" spans="1:237" s="9" customFormat="1" ht="31.8" customHeight="1">
      <c r="A21" s="63" t="s">
        <v>37</v>
      </c>
      <c r="B21" s="64"/>
      <c r="C21" s="31">
        <f>C19+C18</f>
        <v>641</v>
      </c>
      <c r="D21" s="31">
        <f t="shared" ref="D21:I21" si="1">D19+D18</f>
        <v>818</v>
      </c>
      <c r="E21" s="31">
        <f t="shared" si="1"/>
        <v>966</v>
      </c>
      <c r="F21" s="31">
        <f t="shared" si="1"/>
        <v>0</v>
      </c>
      <c r="G21" s="31">
        <f t="shared" si="1"/>
        <v>0</v>
      </c>
      <c r="H21" s="33">
        <f t="shared" si="1"/>
        <v>2425</v>
      </c>
      <c r="I21" s="37">
        <f t="shared" si="1"/>
        <v>388</v>
      </c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</row>
    <row r="22" spans="1:237" s="9" customFormat="1" ht="31.8" customHeight="1">
      <c r="A22" s="63" t="s">
        <v>38</v>
      </c>
      <c r="B22" s="64"/>
      <c r="C22" s="31">
        <f>SUM(C20:C21)</f>
        <v>3917</v>
      </c>
      <c r="D22" s="31">
        <f t="shared" ref="D22:I22" si="2">SUM(D20:D21)</f>
        <v>5031</v>
      </c>
      <c r="E22" s="31">
        <f t="shared" si="2"/>
        <v>4851</v>
      </c>
      <c r="F22" s="31">
        <f t="shared" si="2"/>
        <v>0</v>
      </c>
      <c r="G22" s="31">
        <f t="shared" si="2"/>
        <v>586</v>
      </c>
      <c r="H22" s="33">
        <f t="shared" si="2"/>
        <v>13799</v>
      </c>
      <c r="I22" s="37">
        <f t="shared" si="2"/>
        <v>1752.88</v>
      </c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</row>
    <row r="23" spans="1:237" s="9" customFormat="1" ht="48" customHeight="1">
      <c r="A23" s="60" t="s">
        <v>39</v>
      </c>
      <c r="B23" s="60"/>
      <c r="C23" s="60"/>
      <c r="D23" s="60"/>
      <c r="E23" s="60"/>
      <c r="F23" s="60"/>
      <c r="G23" s="60"/>
      <c r="H23" s="60"/>
      <c r="I23" s="60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</row>
    <row r="24" spans="1:237" s="9" customFormat="1" ht="28.05" customHeight="1"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</row>
    <row r="25" spans="1:237" s="9" customFormat="1" ht="28.05" customHeight="1"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</row>
    <row r="26" spans="1:237" ht="28.05" customHeight="1"/>
  </sheetData>
  <mergeCells count="6">
    <mergeCell ref="A23:I23"/>
    <mergeCell ref="A1:B1"/>
    <mergeCell ref="A2:I2"/>
    <mergeCell ref="A20:B20"/>
    <mergeCell ref="A21:B21"/>
    <mergeCell ref="A22:B22"/>
  </mergeCells>
  <phoneticPr fontId="12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3"/>
  <sheetViews>
    <sheetView tabSelected="1" zoomScaleNormal="70" zoomScaleSheetLayoutView="115" workbookViewId="0">
      <selection activeCell="A2" sqref="A2:E2"/>
    </sheetView>
  </sheetViews>
  <sheetFormatPr defaultColWidth="8" defaultRowHeight="14.4"/>
  <cols>
    <col min="1" max="1" width="6.33203125" style="5" customWidth="1"/>
    <col min="2" max="2" width="30.6640625" style="2" customWidth="1"/>
    <col min="3" max="3" width="14.44140625" style="2" customWidth="1"/>
    <col min="4" max="4" width="22.21875" style="6" customWidth="1"/>
    <col min="5" max="5" width="19" style="2" customWidth="1"/>
    <col min="6" max="218" width="8" style="2"/>
    <col min="219" max="16384" width="8" style="5"/>
  </cols>
  <sheetData>
    <row r="1" spans="1:249" ht="25.2" customHeight="1">
      <c r="A1" s="61" t="s">
        <v>40</v>
      </c>
      <c r="B1" s="61"/>
    </row>
    <row r="2" spans="1:249" s="1" customFormat="1" ht="91.2" customHeight="1">
      <c r="A2" s="65" t="s">
        <v>48</v>
      </c>
      <c r="B2" s="65"/>
      <c r="C2" s="65"/>
      <c r="D2" s="65"/>
      <c r="E2" s="6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s="2" customFormat="1" ht="40.200000000000003" customHeight="1">
      <c r="A3" s="44" t="s">
        <v>13</v>
      </c>
      <c r="B3" s="45" t="s">
        <v>14</v>
      </c>
      <c r="C3" s="46" t="s">
        <v>41</v>
      </c>
      <c r="D3" s="46" t="s">
        <v>42</v>
      </c>
      <c r="E3" s="46" t="s">
        <v>43</v>
      </c>
    </row>
    <row r="4" spans="1:249" s="3" customFormat="1" ht="29.4" customHeight="1">
      <c r="A4" s="44">
        <v>1</v>
      </c>
      <c r="B4" s="50" t="s">
        <v>20</v>
      </c>
      <c r="C4" s="32">
        <v>265</v>
      </c>
      <c r="D4" s="47">
        <v>80</v>
      </c>
      <c r="E4" s="48">
        <f t="shared" ref="E4:E17" si="0">D4*0.1</f>
        <v>8</v>
      </c>
    </row>
    <row r="5" spans="1:249" s="4" customFormat="1" ht="29.4" customHeight="1">
      <c r="A5" s="44">
        <v>2</v>
      </c>
      <c r="B5" s="51" t="s">
        <v>21</v>
      </c>
      <c r="C5" s="32">
        <v>335</v>
      </c>
      <c r="D5" s="47">
        <v>208</v>
      </c>
      <c r="E5" s="48">
        <f t="shared" si="0"/>
        <v>20.8</v>
      </c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</row>
    <row r="6" spans="1:249" s="4" customFormat="1" ht="29.4" customHeight="1">
      <c r="A6" s="44">
        <v>3</v>
      </c>
      <c r="B6" s="51" t="s">
        <v>22</v>
      </c>
      <c r="C6" s="32">
        <v>613</v>
      </c>
      <c r="D6" s="47">
        <v>100</v>
      </c>
      <c r="E6" s="48">
        <f t="shared" si="0"/>
        <v>10</v>
      </c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249" s="4" customFormat="1" ht="29.4" customHeight="1">
      <c r="A7" s="44">
        <v>4</v>
      </c>
      <c r="B7" s="51" t="s">
        <v>23</v>
      </c>
      <c r="C7" s="33">
        <v>3030</v>
      </c>
      <c r="D7" s="47">
        <v>535</v>
      </c>
      <c r="E7" s="48">
        <f t="shared" si="0"/>
        <v>53.5</v>
      </c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9" s="4" customFormat="1" ht="29.4" customHeight="1">
      <c r="A8" s="44">
        <v>5</v>
      </c>
      <c r="B8" s="39" t="s">
        <v>24</v>
      </c>
      <c r="C8" s="33">
        <v>333</v>
      </c>
      <c r="D8" s="47">
        <v>60</v>
      </c>
      <c r="E8" s="48">
        <f t="shared" si="0"/>
        <v>6</v>
      </c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249" s="4" customFormat="1" ht="29.4" customHeight="1">
      <c r="A9" s="44">
        <v>6</v>
      </c>
      <c r="B9" s="51" t="s">
        <v>25</v>
      </c>
      <c r="C9" s="33">
        <v>57</v>
      </c>
      <c r="D9" s="47">
        <v>13</v>
      </c>
      <c r="E9" s="48">
        <f t="shared" si="0"/>
        <v>1.3</v>
      </c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</row>
    <row r="10" spans="1:249" s="4" customFormat="1" ht="29.4" customHeight="1">
      <c r="A10" s="44">
        <v>7</v>
      </c>
      <c r="B10" s="39" t="s">
        <v>26</v>
      </c>
      <c r="C10" s="33">
        <v>70</v>
      </c>
      <c r="D10" s="47">
        <v>18</v>
      </c>
      <c r="E10" s="48">
        <f t="shared" si="0"/>
        <v>1.8</v>
      </c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</row>
    <row r="11" spans="1:249" s="4" customFormat="1" ht="29.4" customHeight="1">
      <c r="A11" s="44">
        <v>8</v>
      </c>
      <c r="B11" s="39" t="s">
        <v>27</v>
      </c>
      <c r="C11" s="33">
        <v>209</v>
      </c>
      <c r="D11" s="47">
        <v>50</v>
      </c>
      <c r="E11" s="48">
        <f t="shared" si="0"/>
        <v>5</v>
      </c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</row>
    <row r="12" spans="1:249" s="4" customFormat="1" ht="29.4" customHeight="1">
      <c r="A12" s="44">
        <v>9</v>
      </c>
      <c r="B12" s="51" t="s">
        <v>28</v>
      </c>
      <c r="C12" s="33">
        <v>488</v>
      </c>
      <c r="D12" s="47">
        <v>80</v>
      </c>
      <c r="E12" s="48">
        <f t="shared" si="0"/>
        <v>8</v>
      </c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</row>
    <row r="13" spans="1:249" s="4" customFormat="1" ht="29.4" customHeight="1">
      <c r="A13" s="44">
        <v>10</v>
      </c>
      <c r="B13" s="52" t="s">
        <v>29</v>
      </c>
      <c r="C13" s="33">
        <v>230</v>
      </c>
      <c r="D13" s="47">
        <v>55</v>
      </c>
      <c r="E13" s="48">
        <f t="shared" si="0"/>
        <v>5.5</v>
      </c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</row>
    <row r="14" spans="1:249" s="4" customFormat="1" ht="29.4" customHeight="1">
      <c r="A14" s="44">
        <v>11</v>
      </c>
      <c r="B14" s="50" t="s">
        <v>30</v>
      </c>
      <c r="C14" s="33">
        <v>1466</v>
      </c>
      <c r="D14" s="47">
        <v>260</v>
      </c>
      <c r="E14" s="48">
        <f t="shared" si="0"/>
        <v>26</v>
      </c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</row>
    <row r="15" spans="1:249" s="4" customFormat="1" ht="29.4" customHeight="1">
      <c r="A15" s="44">
        <v>12</v>
      </c>
      <c r="B15" s="51" t="s">
        <v>31</v>
      </c>
      <c r="C15" s="33">
        <v>459</v>
      </c>
      <c r="D15" s="47">
        <v>105</v>
      </c>
      <c r="E15" s="48">
        <f t="shared" si="0"/>
        <v>10.5</v>
      </c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</row>
    <row r="16" spans="1:249" s="4" customFormat="1" ht="29.4" customHeight="1">
      <c r="A16" s="44">
        <v>13</v>
      </c>
      <c r="B16" s="53" t="s">
        <v>32</v>
      </c>
      <c r="C16" s="33">
        <v>216</v>
      </c>
      <c r="D16" s="47">
        <v>38</v>
      </c>
      <c r="E16" s="48">
        <f t="shared" si="0"/>
        <v>3.8</v>
      </c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</row>
    <row r="17" spans="1:246" s="4" customFormat="1" ht="29.4" customHeight="1">
      <c r="A17" s="44">
        <v>14</v>
      </c>
      <c r="B17" s="54" t="s">
        <v>33</v>
      </c>
      <c r="C17" s="33">
        <v>732</v>
      </c>
      <c r="D17" s="47">
        <v>142</v>
      </c>
      <c r="E17" s="48">
        <f t="shared" si="0"/>
        <v>14.2</v>
      </c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</row>
    <row r="18" spans="1:246" s="4" customFormat="1" ht="29.4" customHeight="1">
      <c r="A18" s="44">
        <v>15</v>
      </c>
      <c r="B18" s="54" t="s">
        <v>34</v>
      </c>
      <c r="C18" s="33"/>
      <c r="D18" s="47">
        <v>193</v>
      </c>
      <c r="E18" s="48">
        <v>19.3</v>
      </c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</row>
    <row r="19" spans="1:246" s="4" customFormat="1" ht="29.4" customHeight="1">
      <c r="A19" s="49">
        <v>16</v>
      </c>
      <c r="B19" s="55" t="s">
        <v>35</v>
      </c>
      <c r="C19" s="33"/>
      <c r="D19" s="47">
        <v>71</v>
      </c>
      <c r="E19" s="48">
        <v>7.1</v>
      </c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</row>
    <row r="20" spans="1:246" s="4" customFormat="1" ht="29.4" customHeight="1">
      <c r="A20" s="66" t="s">
        <v>36</v>
      </c>
      <c r="B20" s="66"/>
      <c r="C20" s="33">
        <f>SUM(C4:C17)</f>
        <v>8503</v>
      </c>
      <c r="D20" s="47">
        <f>SUM(D4:D17)</f>
        <v>1744</v>
      </c>
      <c r="E20" s="48">
        <f>SUM(E4:E17)</f>
        <v>174.4</v>
      </c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pans="1:246" s="4" customFormat="1" ht="29.4" customHeight="1">
      <c r="A21" s="66" t="s">
        <v>37</v>
      </c>
      <c r="B21" s="66"/>
      <c r="C21" s="33">
        <f>C19+C18</f>
        <v>0</v>
      </c>
      <c r="D21" s="47">
        <f>D19+D18</f>
        <v>264</v>
      </c>
      <c r="E21" s="48">
        <f>E19+E18</f>
        <v>26.4</v>
      </c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</row>
    <row r="22" spans="1:246" s="4" customFormat="1" ht="29.4" customHeight="1">
      <c r="A22" s="67" t="s">
        <v>38</v>
      </c>
      <c r="B22" s="67"/>
      <c r="C22" s="33">
        <f>C21+C20</f>
        <v>8503</v>
      </c>
      <c r="D22" s="47">
        <f>D21+D20</f>
        <v>2008</v>
      </c>
      <c r="E22" s="48">
        <f>E21+E20</f>
        <v>200.8</v>
      </c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</row>
    <row r="23" spans="1:246" s="4" customFormat="1" ht="28.05" customHeight="1">
      <c r="A23" s="60" t="s">
        <v>44</v>
      </c>
      <c r="B23" s="60"/>
      <c r="C23" s="60"/>
      <c r="D23" s="60"/>
      <c r="E23" s="60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</row>
  </sheetData>
  <mergeCells count="6">
    <mergeCell ref="A23:E23"/>
    <mergeCell ref="A1:B1"/>
    <mergeCell ref="A2:E2"/>
    <mergeCell ref="A20:B20"/>
    <mergeCell ref="A21:B21"/>
    <mergeCell ref="A22:B22"/>
  </mergeCells>
  <phoneticPr fontId="12" type="noConversion"/>
  <printOptions horizontalCentered="1"/>
  <pageMargins left="0.59027777777777801" right="0.59027777777777801" top="0.98402777777777795" bottom="0.98402777777777795" header="0.51180555555555596" footer="0.51180555555555596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资助汇总</vt:lpstr>
      <vt:lpstr>中职免学费</vt:lpstr>
      <vt:lpstr>中职助学金</vt:lpstr>
      <vt:lpstr>资助汇总!Print_Titles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2021-06-30T07:28:48Z</cp:lastPrinted>
  <dcterms:created xsi:type="dcterms:W3CDTF">2015-12-24T12:59:00Z</dcterms:created>
  <dcterms:modified xsi:type="dcterms:W3CDTF">2021-06-30T07:28:50Z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