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mc:AlternateContent xmlns:mc="http://schemas.openxmlformats.org/markup-compatibility/2006">
    <mc:Choice Requires="x15">
      <x15ac:absPath xmlns:x15ac="http://schemas.microsoft.com/office/spreadsheetml/2010/11/ac" url="E:\project\彬诚\2020年\200225-【市053】岳阳市康复医院【审】\J-评审价\02正稿\"/>
    </mc:Choice>
  </mc:AlternateContent>
  <xr:revisionPtr revIDLastSave="0" documentId="13_ncr:1_{1A9E70F8-DEA0-45C6-8441-4557BEAF5099}" xr6:coauthVersionLast="45" xr6:coauthVersionMax="45" xr10:uidLastSave="{00000000-0000-0000-0000-000000000000}"/>
  <bookViews>
    <workbookView xWindow="-108" yWindow="-108" windowWidth="23256" windowHeight="12720" xr2:uid="{00000000-000D-0000-FFFF-FFFF00000000}"/>
  </bookViews>
  <sheets>
    <sheet name="Sheet1" sheetId="1" r:id="rId1"/>
  </sheets>
  <definedNames>
    <definedName name="_xlnm.Print_Titles" localSheetId="0">Sheet1!$1:$5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3" i="1" l="1"/>
  <c r="I13" i="1"/>
  <c r="H7" i="1"/>
  <c r="I7" i="1"/>
  <c r="H8" i="1"/>
  <c r="I8" i="1"/>
  <c r="H9" i="1"/>
  <c r="I9" i="1"/>
  <c r="H10" i="1"/>
  <c r="I10" i="1"/>
  <c r="H11" i="1"/>
  <c r="I11" i="1"/>
  <c r="H12" i="1"/>
  <c r="I12" i="1"/>
  <c r="H6" i="1"/>
  <c r="A7" i="1"/>
  <c r="A8" i="1" s="1"/>
  <c r="A9" i="1" s="1"/>
  <c r="A10" i="1" s="1"/>
  <c r="A11" i="1" s="1"/>
  <c r="A12" i="1" s="1"/>
  <c r="A13" i="1" s="1"/>
  <c r="H14" i="1" l="1"/>
  <c r="I6" i="1"/>
  <c r="I14" i="1" s="1"/>
</calcChain>
</file>

<file path=xl/sharedStrings.xml><?xml version="1.0" encoding="utf-8"?>
<sst xmlns="http://schemas.openxmlformats.org/spreadsheetml/2006/main" count="51" uniqueCount="43">
  <si>
    <t>序号</t>
  </si>
  <si>
    <t>名称</t>
  </si>
  <si>
    <t>单
位</t>
  </si>
  <si>
    <t>数量</t>
  </si>
  <si>
    <t>单价（元）</t>
  </si>
  <si>
    <t>总价（元）</t>
  </si>
  <si>
    <t>备注</t>
  </si>
  <si>
    <t>报审价</t>
  </si>
  <si>
    <t>询价</t>
  </si>
  <si>
    <t>合  计</t>
  </si>
  <si>
    <t>/</t>
  </si>
  <si>
    <t>说明</t>
  </si>
  <si>
    <t>咨询方</t>
  </si>
  <si>
    <t>评审中心</t>
  </si>
  <si>
    <t xml:space="preserve"> 预算评审中涉及的主要材料、设备及适合采用市场合理低价的清单项目等，暂不能按现行定额、计费标准、《岳阳工程造价》及同期政府采购价等确定性询价参考计价的，咨询方必须按程序多方比价咨询，并结合建设方反馈意见出具评审初稿，经市财政评审中心备案（加盖评审中心公章）确认后，再评审进入总价按二次询价办法确定，本表参数内容多时取横置。</t>
    <phoneticPr fontId="7" type="noConversion"/>
  </si>
  <si>
    <t>工程名称：岳阳市康复医院老年楼安全用电智能系统</t>
    <phoneticPr fontId="7" type="noConversion"/>
  </si>
  <si>
    <t>岳阳市康复医院老年楼安全用电智能系统市场询价清单备案表</t>
    <phoneticPr fontId="7" type="noConversion"/>
  </si>
  <si>
    <t>安全用电智能监控器</t>
    <phoneticPr fontId="12" type="noConversion"/>
  </si>
  <si>
    <t>个</t>
    <phoneticPr fontId="12" type="noConversion"/>
  </si>
  <si>
    <t>GPRS模块</t>
    <phoneticPr fontId="12" type="noConversion"/>
  </si>
  <si>
    <t>剩余电流互感器</t>
    <phoneticPr fontId="12" type="noConversion"/>
  </si>
  <si>
    <t>Y65-K</t>
    <phoneticPr fontId="12" type="noConversion"/>
  </si>
  <si>
    <t>OPCT24L-600A</t>
    <phoneticPr fontId="12" type="noConversion"/>
  </si>
  <si>
    <t>温度传感器</t>
    <phoneticPr fontId="12" type="noConversion"/>
  </si>
  <si>
    <t>PT100-5 米</t>
    <phoneticPr fontId="12" type="noConversion"/>
  </si>
  <si>
    <t>300*400*140</t>
    <phoneticPr fontId="12" type="noConversion"/>
  </si>
  <si>
    <t>安全用电装置</t>
    <phoneticPr fontId="12" type="noConversion"/>
  </si>
  <si>
    <t>台</t>
    <phoneticPr fontId="12" type="noConversion"/>
  </si>
  <si>
    <t>GPRS信号延长线</t>
    <phoneticPr fontId="12" type="noConversion"/>
  </si>
  <si>
    <t>1.5米</t>
    <phoneticPr fontId="12" type="noConversion"/>
  </si>
  <si>
    <t>根</t>
    <phoneticPr fontId="12" type="noConversion"/>
  </si>
  <si>
    <t>M600T</t>
    <phoneticPr fontId="12" type="noConversion"/>
  </si>
  <si>
    <t>800C DTU</t>
    <phoneticPr fontId="12" type="noConversion"/>
  </si>
  <si>
    <t>定制款配电箱</t>
    <phoneticPr fontId="12" type="noConversion"/>
  </si>
  <si>
    <t>12KVA</t>
    <phoneticPr fontId="12" type="noConversion"/>
  </si>
  <si>
    <t>主要技术参数和技术指标：
1.互感器尺寸：孔径65mm；
2.规格：回路电流≤225A；
3.频率：50/60Hz，
4.等级：≤0.1% 
5.耐压数值：3000V/min 
6.电流误差：≤5%</t>
    <phoneticPr fontId="12" type="noConversion"/>
  </si>
  <si>
    <t>主要技术参数和技术指标：
1.工作电源：AC 220V （±10%）/50Hz；
2.输出电压：AC 220V（±10%）/50Hz；
3.单台设备负荷容量：12KVA；
4.人体单相触碰火线时通过人体电流小于10mA，有效防止人体单相触碰火线引发触电伤亡事故；
5.单相火线金属性接地时能够有效防止电气火花产生；
6.报警方式：声音报警；
7.外壳与主电路之间绝缘电阻：不低于500MΩ；
8.外壳与主电路之间工频耐压：不低于1.25KV/1min；
9.使用环境：-5℃-40℃；
10.相对温度：≤85%RH。                                                                      
功能描述：
1.避免触电伤亡。在人体误触碰单相裸露带电导线时，能够把人体和大地之间隔离，阻止开成回路，从而保障人员的安全；
2.避免带电线路与大地金属性接触的电弧火花产生，防止电气火灾。该系统在线路、设备绝缘损坏或接地故障时，最大限度减少和避免电弧火花的产生，并可不断电断续运行，防止突然断电带来二次事故；
3.防止电气线路对地绝缘破损导致漏电；
4.配合绝缘监测仪实时监测电气线路对地绝缘情况，出现绝缘故障时绝缘监测仪会及时报警；
5.可以局部或者整体安装该装置，配电系统自成一体，不影响其它配电系统及用电设备使用，方便快捷。（本设备必须和绝缘检测仪配套使用，默认出厂内置绝缘检测仪。）</t>
    <phoneticPr fontId="12" type="noConversion"/>
  </si>
  <si>
    <r>
      <t>主要技术参数和技术指标：
硬件部分：
1.适用对象：380V低压600A三相线路用电情况监控；
2.工作环境：工作电压：（AC）220V50Hz，±10%，功耗＜3W；工作温度:-20</t>
    </r>
    <r>
      <rPr>
        <sz val="8"/>
        <color theme="1"/>
        <rFont val="宋体"/>
        <family val="3"/>
        <charset val="134"/>
      </rPr>
      <t>℃~50℃； 工作温度：≤60%RH；
3.采集终端外形：一体化设计，电源模块、信号处理模块内置，单壳体封装，数据采集模块，通讯模块外置；
4.监测数据有实时上传功能（1路漏电电流、4路温度监控、3路三相电流，监测数据为实时上传）；
5.通信要求：通过无线方式将采集的数据实时传输到远程服务机房；
6.通信状态管理：中文指示灯方式显示通信故障内容及与平台联接状态；
7.线路报警状态管理：以中文指示灯方式显示报警内容（漏电、温度、过流）数码管显示当前报警的数值；
8.报警设置参数范围：温度1-99℃  电流20-600A  漏电流10-999mA；
9.显示方式：数码管、指示灯；
10.信号灯指示：电源/工作指示灯、无线通信信号灯、报警提示灯；
11.支持本地声光报警并实时断电（可设置延时断电）；
12.通讯方式：RS485 modbus-RTU；
13.安装方式：35m导轨式；
14.执行标准：GB14287. 2014  
软件部分：
1.线上服务安全用电云服务平台提供用电单位使用，用于用电单位掌握、监管其电气线路状态。
2.B/S架构，打开浏览器即可登录系统，无须安装。
3.可提供手机微信公众号和电脑端登录。
4.技术服务平台具备万级以上数量终端设备同时接入的情况下支持至少800以上的并发查询，且平均响应时延小于7秒。
5.监控数据能被监管部门数据平台所采集，能提供监控数据接口，便于监管部门能根据自身需求获取监控数据。
6.可查看电气线路的实时监测数据、历史数据、统计报表、检测周报（包括隐患统计、隐患的特征分析、对比分析处理建议）。
7.提供大数据隐患实时分析功能，用于分析隐患类型及变化趋势。
8.报警信息（漏电、温度、过流）可通过手机微信公众号进行实时隐患信息推送提醒；电脑端显示实时报警信息；
9.监测数据可动态实时显示，显示方式可选图形化、表格方式；
10.数据图形化显示可根据用户要求进行多参量、多组合的对比分析显示；
11.远程断电与复位，在手机微信公众号软件和电脑端软件上手动操作实现远程断电（需要被监控回路供电断路器具备脱扣功能）及复位（仅仪表复位）。
12.针对不同的使用对象可提供不同的权限登录，拥有独立账号；
13.提供系统信息公告管理功能，系统管理员使用该功能发布相关信息；
14.可管理现场数据采集设备，包括设备的运行状态、故障信息、产品身份标识、参数配置修改记录等。
15.隐患监管功能提供设备覆盖情况、隐患分布情况、隐患类型占比情况、隐患治理情况等信息、并提供隐患数据分析功能（从排查率、隐患率、响应时长、解决时长等多角度分析区域隐患风险状态），同时可根据需要生成月报、季报、年报。
16.隐患治理功能提供隐患治理过程分级管理。对隐患的发现及治理形成完整的信息记录，并生成相关报表。</t>
    </r>
    <phoneticPr fontId="12" type="noConversion"/>
  </si>
  <si>
    <r>
      <t>主要技术参数和技术指标：
1、工作电压：DC：5V；
2、通讯方式：RS485 modbus-RTU；
3、使用环境：-5</t>
    </r>
    <r>
      <rPr>
        <sz val="8"/>
        <color theme="1"/>
        <rFont val="宋体"/>
        <family val="3"/>
        <charset val="134"/>
      </rPr>
      <t>℃~40℃ 相对温度：≤85%RH；
4、安装方式：螺丝固定；
5、产品尺寸：85mm*90mm*25mm（不含天线）</t>
    </r>
    <phoneticPr fontId="12" type="noConversion"/>
  </si>
  <si>
    <r>
      <t>主要技术参数和技术指标：
1、额定定输入：300A；
2、精度：0.5%；
3、 电压等级：0.66KV；
4、耐压强度：2KV；
5、使用场所:户内；
6、工作频率：50/60HZ；
7、环境条件：-30</t>
    </r>
    <r>
      <rPr>
        <sz val="8"/>
        <color theme="1"/>
        <rFont val="宋体"/>
        <family val="3"/>
        <charset val="134"/>
      </rPr>
      <t>℃~75℃ 相对温度：≤90%RH；
8、安装方式：开合式；
9、产品尺寸：64mm*48.2mm*41mm</t>
    </r>
    <phoneticPr fontId="12" type="noConversion"/>
  </si>
  <si>
    <t>备案编号：湘彬诚询【2020】第Y-024号</t>
    <phoneticPr fontId="7" type="noConversion"/>
  </si>
  <si>
    <t>电流互感器</t>
    <phoneticPr fontId="7" type="noConversion"/>
  </si>
  <si>
    <t>基本配置技术参数</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</si>
</sst>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宋体"/>
      <charset val="134"/>
      <scheme val="minor"/>
    </font>
    <font>
      <sz val="12"/>
      <color indexed="8"/>
      <name val="宋体"/>
      <family val="3"/>
      <charset val="134"/>
    </font>
    <font>
      <b/>
      <sz val="22"/>
      <color indexed="8"/>
      <name val="宋体"/>
      <family val="3"/>
      <charset val="134"/>
    </font>
    <font>
      <sz val="11"/>
      <color indexed="8"/>
      <name val="宋体"/>
      <family val="3"/>
      <charset val="134"/>
    </font>
    <font>
      <sz val="10"/>
      <color indexed="8"/>
      <name val="宋体"/>
      <family val="3"/>
      <charset val="134"/>
    </font>
    <font>
      <b/>
      <sz val="11"/>
      <color indexed="8"/>
      <name val="宋体"/>
      <family val="3"/>
      <charset val="134"/>
    </font>
    <font>
      <sz val="12"/>
      <color rgb="FFFF0000"/>
      <name val="宋体"/>
      <family val="3"/>
      <charset val="134"/>
    </font>
    <font>
      <sz val="9"/>
      <name val="宋体"/>
      <family val="3"/>
      <charset val="134"/>
      <scheme val="minor"/>
    </font>
    <font>
      <sz val="10"/>
      <name val="宋体"/>
      <family val="3"/>
      <charset val="134"/>
    </font>
    <font>
      <sz val="10"/>
      <color indexed="8"/>
      <name val="宋体"/>
      <family val="3"/>
      <charset val="134"/>
    </font>
    <font>
      <sz val="12"/>
      <color indexed="8"/>
      <name val="宋体"/>
      <family val="3"/>
      <charset val="134"/>
    </font>
    <font>
      <sz val="10.5"/>
      <color rgb="FF000000"/>
      <name val="宋体"/>
      <family val="3"/>
      <charset val="134"/>
    </font>
    <font>
      <sz val="9"/>
      <name val="宋体"/>
      <family val="2"/>
      <charset val="134"/>
      <scheme val="minor"/>
    </font>
    <font>
      <sz val="10.5"/>
      <color theme="1"/>
      <name val="宋体"/>
      <family val="3"/>
      <charset val="134"/>
    </font>
    <font>
      <sz val="8"/>
      <color theme="1"/>
      <name val="宋体"/>
      <family val="3"/>
      <charset val="134"/>
      <scheme val="minor"/>
    </font>
    <font>
      <sz val="8"/>
      <color theme="1"/>
      <name val="宋体"/>
      <family val="3"/>
      <charset val="134"/>
    </font>
    <font>
      <sz val="8"/>
      <name val="宋体"/>
      <family val="3"/>
      <charset val="134"/>
    </font>
    <font>
      <sz val="8"/>
      <color indexed="8"/>
      <name val="宋体"/>
      <family val="3"/>
      <charset val="134"/>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s>
  <cellStyleXfs count="1">
    <xf numFmtId="0" fontId="0" fillId="0" borderId="0">
      <alignment vertical="center"/>
    </xf>
  </cellStyleXfs>
  <cellXfs count="32">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6" fillId="0" borderId="0" xfId="0" applyFont="1" applyFill="1" applyBorder="1" applyAlignment="1">
      <alignment horizontal="left" vertical="center"/>
    </xf>
    <xf numFmtId="0" fontId="8" fillId="0" borderId="1" xfId="0" applyFont="1" applyFill="1" applyBorder="1" applyAlignment="1">
      <alignment horizontal="center" vertical="center"/>
    </xf>
    <xf numFmtId="0" fontId="10" fillId="0" borderId="0" xfId="0" applyFont="1" applyFill="1" applyBorder="1" applyAlignment="1">
      <alignment horizontal="center" vertical="center"/>
    </xf>
    <xf numFmtId="0" fontId="11"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left" vertical="center" wrapText="1"/>
    </xf>
    <xf numFmtId="0" fontId="16" fillId="0" borderId="1" xfId="0" applyFont="1" applyFill="1" applyBorder="1" applyAlignment="1">
      <alignment horizontal="left" vertical="top" wrapText="1"/>
    </xf>
    <xf numFmtId="0" fontId="17" fillId="0" borderId="1" xfId="0" applyFont="1" applyFill="1" applyBorder="1" applyAlignment="1">
      <alignment horizontal="center" vertical="center" wrapText="1"/>
    </xf>
    <xf numFmtId="0" fontId="2"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9"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left" vertical="top"/>
    </xf>
    <xf numFmtId="0" fontId="1" fillId="0" borderId="5" xfId="0" applyFont="1" applyFill="1" applyBorder="1" applyAlignment="1">
      <alignment horizontal="left" vertical="top"/>
    </xf>
    <xf numFmtId="0" fontId="1" fillId="0" borderId="6" xfId="0" applyFont="1" applyFill="1" applyBorder="1" applyAlignment="1">
      <alignment horizontal="left" vertical="top"/>
    </xf>
    <xf numFmtId="0" fontId="1" fillId="0" borderId="7" xfId="0" applyFont="1" applyFill="1" applyBorder="1" applyAlignment="1">
      <alignment horizontal="left" vertical="top"/>
    </xf>
    <xf numFmtId="0" fontId="1" fillId="0" borderId="8" xfId="0" applyFont="1" applyFill="1" applyBorder="1" applyAlignment="1">
      <alignment horizontal="left" vertical="top"/>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3"/>
  <sheetViews>
    <sheetView tabSelected="1" topLeftCell="A13" zoomScaleNormal="100" zoomScaleSheetLayoutView="74" workbookViewId="0">
      <selection activeCell="G13" sqref="G13"/>
    </sheetView>
  </sheetViews>
  <sheetFormatPr defaultColWidth="9" defaultRowHeight="15.6" x14ac:dyDescent="0.25"/>
  <cols>
    <col min="1" max="1" width="5.77734375" style="1" customWidth="1"/>
    <col min="2" max="2" width="16.109375" style="1" customWidth="1"/>
    <col min="3" max="3" width="18.6640625" style="2" customWidth="1"/>
    <col min="4" max="4" width="5.6640625" style="1" customWidth="1"/>
    <col min="5" max="5" width="8.33203125" style="1" customWidth="1"/>
    <col min="6" max="9" width="9.21875" style="1" customWidth="1"/>
    <col min="10" max="10" width="61.88671875" style="1" customWidth="1"/>
    <col min="11" max="16384" width="9" style="1"/>
  </cols>
  <sheetData>
    <row r="1" spans="1:10" ht="34.950000000000003" customHeight="1" x14ac:dyDescent="0.25">
      <c r="A1" s="15" t="s">
        <v>16</v>
      </c>
      <c r="B1" s="15"/>
      <c r="C1" s="15"/>
      <c r="D1" s="15"/>
      <c r="E1" s="15"/>
      <c r="F1" s="15"/>
      <c r="G1" s="15"/>
      <c r="H1" s="15"/>
      <c r="I1" s="15"/>
      <c r="J1" s="15"/>
    </row>
    <row r="2" spans="1:10" ht="21" customHeight="1" x14ac:dyDescent="0.25">
      <c r="A2" s="16" t="s">
        <v>15</v>
      </c>
      <c r="B2" s="16"/>
      <c r="C2" s="17"/>
      <c r="D2" s="16"/>
      <c r="E2" s="16"/>
      <c r="F2" s="16"/>
      <c r="G2" s="16"/>
      <c r="H2" s="16"/>
      <c r="I2" s="16"/>
    </row>
    <row r="3" spans="1:10" ht="21" customHeight="1" x14ac:dyDescent="0.25">
      <c r="A3" s="16" t="s">
        <v>40</v>
      </c>
      <c r="B3" s="16"/>
      <c r="C3" s="17"/>
      <c r="D3" s="16"/>
      <c r="E3" s="16"/>
      <c r="F3" s="16"/>
      <c r="G3" s="16"/>
      <c r="H3" s="16"/>
      <c r="I3" s="16"/>
    </row>
    <row r="4" spans="1:10" ht="18" customHeight="1" x14ac:dyDescent="0.25">
      <c r="A4" s="26" t="s">
        <v>0</v>
      </c>
      <c r="B4" s="18" t="s">
        <v>1</v>
      </c>
      <c r="C4" s="26" t="s">
        <v>42</v>
      </c>
      <c r="D4" s="26" t="s">
        <v>2</v>
      </c>
      <c r="E4" s="18" t="s">
        <v>3</v>
      </c>
      <c r="F4" s="18" t="s">
        <v>4</v>
      </c>
      <c r="G4" s="18"/>
      <c r="H4" s="18" t="s">
        <v>5</v>
      </c>
      <c r="I4" s="18"/>
      <c r="J4" s="19" t="s">
        <v>6</v>
      </c>
    </row>
    <row r="5" spans="1:10" ht="15" customHeight="1" x14ac:dyDescent="0.25">
      <c r="A5" s="18"/>
      <c r="B5" s="18"/>
      <c r="C5" s="26"/>
      <c r="D5" s="18"/>
      <c r="E5" s="18"/>
      <c r="F5" s="5" t="s">
        <v>7</v>
      </c>
      <c r="G5" s="5" t="s">
        <v>8</v>
      </c>
      <c r="H5" s="5" t="s">
        <v>7</v>
      </c>
      <c r="I5" s="5" t="s">
        <v>8</v>
      </c>
      <c r="J5" s="19"/>
    </row>
    <row r="6" spans="1:10" ht="409.6" x14ac:dyDescent="0.25">
      <c r="A6" s="3">
        <v>1</v>
      </c>
      <c r="B6" s="10" t="s">
        <v>17</v>
      </c>
      <c r="C6" s="10" t="s">
        <v>31</v>
      </c>
      <c r="D6" s="11" t="s">
        <v>18</v>
      </c>
      <c r="E6" s="10">
        <v>3</v>
      </c>
      <c r="F6" s="10">
        <v>2200</v>
      </c>
      <c r="G6" s="10">
        <v>1800</v>
      </c>
      <c r="H6" s="4">
        <f>E6*F6</f>
        <v>6600</v>
      </c>
      <c r="I6" s="4">
        <f>E6*G6</f>
        <v>5400</v>
      </c>
      <c r="J6" s="12" t="s">
        <v>37</v>
      </c>
    </row>
    <row r="7" spans="1:10" ht="75" customHeight="1" x14ac:dyDescent="0.25">
      <c r="A7" s="3">
        <f>A6+1</f>
        <v>2</v>
      </c>
      <c r="B7" s="10" t="s">
        <v>19</v>
      </c>
      <c r="C7" s="10" t="s">
        <v>32</v>
      </c>
      <c r="D7" s="11" t="s">
        <v>18</v>
      </c>
      <c r="E7" s="10">
        <v>3</v>
      </c>
      <c r="F7" s="10">
        <v>666</v>
      </c>
      <c r="G7" s="10">
        <v>650</v>
      </c>
      <c r="H7" s="4">
        <f t="shared" ref="H7:H12" si="0">E7*F7</f>
        <v>1998</v>
      </c>
      <c r="I7" s="4">
        <f t="shared" ref="I7:I12" si="1">E7*G7</f>
        <v>1950</v>
      </c>
      <c r="J7" s="12" t="s">
        <v>38</v>
      </c>
    </row>
    <row r="8" spans="1:10" ht="76.95" customHeight="1" x14ac:dyDescent="0.25">
      <c r="A8" s="3">
        <f t="shared" ref="A8:A13" si="2">A7+1</f>
        <v>3</v>
      </c>
      <c r="B8" s="10" t="s">
        <v>20</v>
      </c>
      <c r="C8" s="10" t="s">
        <v>21</v>
      </c>
      <c r="D8" s="11" t="s">
        <v>18</v>
      </c>
      <c r="E8" s="10">
        <v>3</v>
      </c>
      <c r="F8" s="10">
        <v>380</v>
      </c>
      <c r="G8" s="10">
        <v>360</v>
      </c>
      <c r="H8" s="4">
        <f t="shared" si="0"/>
        <v>1140</v>
      </c>
      <c r="I8" s="4">
        <f t="shared" si="1"/>
        <v>1080</v>
      </c>
      <c r="J8" s="12" t="s">
        <v>35</v>
      </c>
    </row>
    <row r="9" spans="1:10" ht="109.2" customHeight="1" x14ac:dyDescent="0.25">
      <c r="A9" s="3">
        <f t="shared" si="2"/>
        <v>4</v>
      </c>
      <c r="B9" s="10" t="s">
        <v>41</v>
      </c>
      <c r="C9" s="10" t="s">
        <v>22</v>
      </c>
      <c r="D9" s="11" t="s">
        <v>18</v>
      </c>
      <c r="E9" s="10">
        <v>9</v>
      </c>
      <c r="F9" s="10">
        <v>178</v>
      </c>
      <c r="G9" s="10">
        <v>350</v>
      </c>
      <c r="H9" s="4">
        <f t="shared" si="0"/>
        <v>1602</v>
      </c>
      <c r="I9" s="4">
        <f t="shared" si="1"/>
        <v>3150</v>
      </c>
      <c r="J9" s="12" t="s">
        <v>39</v>
      </c>
    </row>
    <row r="10" spans="1:10" ht="46.2" customHeight="1" x14ac:dyDescent="0.25">
      <c r="A10" s="3">
        <f t="shared" si="2"/>
        <v>5</v>
      </c>
      <c r="B10" s="10" t="s">
        <v>23</v>
      </c>
      <c r="C10" s="10" t="s">
        <v>24</v>
      </c>
      <c r="D10" s="11" t="s">
        <v>18</v>
      </c>
      <c r="E10" s="10">
        <v>12</v>
      </c>
      <c r="F10" s="10">
        <v>35</v>
      </c>
      <c r="G10" s="10">
        <v>35</v>
      </c>
      <c r="H10" s="4">
        <f t="shared" si="0"/>
        <v>420</v>
      </c>
      <c r="I10" s="4">
        <f t="shared" si="1"/>
        <v>420</v>
      </c>
      <c r="J10" s="12"/>
    </row>
    <row r="11" spans="1:10" ht="46.2" customHeight="1" x14ac:dyDescent="0.25">
      <c r="A11" s="3">
        <f t="shared" si="2"/>
        <v>6</v>
      </c>
      <c r="B11" s="10" t="s">
        <v>33</v>
      </c>
      <c r="C11" s="10" t="s">
        <v>25</v>
      </c>
      <c r="D11" s="11" t="s">
        <v>18</v>
      </c>
      <c r="E11" s="10">
        <v>3</v>
      </c>
      <c r="F11" s="10">
        <v>380</v>
      </c>
      <c r="G11" s="10">
        <v>350</v>
      </c>
      <c r="H11" s="4">
        <f t="shared" si="0"/>
        <v>1140</v>
      </c>
      <c r="I11" s="4">
        <f t="shared" si="1"/>
        <v>1050</v>
      </c>
      <c r="J11" s="12"/>
    </row>
    <row r="12" spans="1:10" ht="226.95" customHeight="1" x14ac:dyDescent="0.25">
      <c r="A12" s="3">
        <f t="shared" si="2"/>
        <v>7</v>
      </c>
      <c r="B12" s="10" t="s">
        <v>26</v>
      </c>
      <c r="C12" s="10" t="s">
        <v>34</v>
      </c>
      <c r="D12" s="11" t="s">
        <v>27</v>
      </c>
      <c r="E12" s="10">
        <v>17</v>
      </c>
      <c r="F12" s="10">
        <v>50000</v>
      </c>
      <c r="G12" s="10">
        <v>37200</v>
      </c>
      <c r="H12" s="4">
        <f t="shared" si="0"/>
        <v>850000</v>
      </c>
      <c r="I12" s="4">
        <f t="shared" si="1"/>
        <v>632400</v>
      </c>
      <c r="J12" s="12" t="s">
        <v>36</v>
      </c>
    </row>
    <row r="13" spans="1:10" ht="46.2" customHeight="1" x14ac:dyDescent="0.25">
      <c r="A13" s="3">
        <f t="shared" si="2"/>
        <v>8</v>
      </c>
      <c r="B13" s="10" t="s">
        <v>28</v>
      </c>
      <c r="C13" s="10" t="s">
        <v>29</v>
      </c>
      <c r="D13" s="11" t="s">
        <v>30</v>
      </c>
      <c r="E13" s="10">
        <v>3</v>
      </c>
      <c r="F13" s="10">
        <v>25</v>
      </c>
      <c r="G13" s="10">
        <v>20</v>
      </c>
      <c r="H13" s="4">
        <f t="shared" ref="H13" si="3">E13*F13</f>
        <v>75</v>
      </c>
      <c r="I13" s="4">
        <f t="shared" ref="I13" si="4">E13*G13</f>
        <v>60</v>
      </c>
      <c r="J13" s="13"/>
    </row>
    <row r="14" spans="1:10" ht="47.25" customHeight="1" x14ac:dyDescent="0.25">
      <c r="A14" s="20" t="s">
        <v>9</v>
      </c>
      <c r="B14" s="21"/>
      <c r="C14" s="22"/>
      <c r="D14" s="4"/>
      <c r="E14" s="4"/>
      <c r="F14" s="4" t="s">
        <v>10</v>
      </c>
      <c r="G14" s="4" t="s">
        <v>10</v>
      </c>
      <c r="H14" s="8">
        <f>SUM(H6:H13)</f>
        <v>862975</v>
      </c>
      <c r="I14" s="8">
        <f>SUM(I6:I13)</f>
        <v>645510</v>
      </c>
      <c r="J14" s="14"/>
    </row>
    <row r="15" spans="1:10" ht="78.75" customHeight="1" x14ac:dyDescent="0.25">
      <c r="A15" s="6" t="s">
        <v>11</v>
      </c>
      <c r="B15" s="23" t="s">
        <v>14</v>
      </c>
      <c r="C15" s="24"/>
      <c r="D15" s="24"/>
      <c r="E15" s="24"/>
      <c r="F15" s="24"/>
      <c r="G15" s="24"/>
      <c r="H15" s="24"/>
      <c r="I15" s="25"/>
      <c r="J15" s="4"/>
    </row>
    <row r="16" spans="1:10" ht="25.95" customHeight="1" x14ac:dyDescent="0.25">
      <c r="A16" s="19"/>
      <c r="B16" s="28" t="s">
        <v>12</v>
      </c>
      <c r="C16" s="29"/>
      <c r="D16" s="29"/>
      <c r="E16" s="29"/>
      <c r="F16" s="27" t="s">
        <v>13</v>
      </c>
      <c r="G16" s="27"/>
      <c r="H16" s="27"/>
      <c r="I16" s="27"/>
      <c r="J16" s="27"/>
    </row>
    <row r="17" spans="1:10" ht="57" customHeight="1" x14ac:dyDescent="0.25">
      <c r="A17" s="19"/>
      <c r="B17" s="30"/>
      <c r="C17" s="31"/>
      <c r="D17" s="31"/>
      <c r="E17" s="31"/>
      <c r="F17" s="27"/>
      <c r="G17" s="27"/>
      <c r="H17" s="27"/>
      <c r="I17" s="27"/>
      <c r="J17" s="27"/>
    </row>
    <row r="18" spans="1:10" ht="22.2" customHeight="1" x14ac:dyDescent="0.25">
      <c r="B18" s="7"/>
    </row>
    <row r="19" spans="1:10" ht="22.2" customHeight="1" x14ac:dyDescent="0.25"/>
    <row r="20" spans="1:10" ht="22.2" customHeight="1" x14ac:dyDescent="0.25"/>
    <row r="21" spans="1:10" ht="22.2" customHeight="1" x14ac:dyDescent="0.25">
      <c r="H21" s="9"/>
    </row>
    <row r="22" spans="1:10" ht="20.25" customHeight="1" x14ac:dyDescent="0.25"/>
    <row r="23" spans="1:10" ht="20.25" customHeight="1" x14ac:dyDescent="0.25"/>
  </sheetData>
  <mergeCells count="16">
    <mergeCell ref="A14:C14"/>
    <mergeCell ref="B15:I15"/>
    <mergeCell ref="A4:A5"/>
    <mergeCell ref="A16:A17"/>
    <mergeCell ref="B4:B5"/>
    <mergeCell ref="C4:C5"/>
    <mergeCell ref="D4:D5"/>
    <mergeCell ref="E4:E5"/>
    <mergeCell ref="F16:J17"/>
    <mergeCell ref="B16:E17"/>
    <mergeCell ref="A1:J1"/>
    <mergeCell ref="A2:I2"/>
    <mergeCell ref="A3:I3"/>
    <mergeCell ref="F4:G4"/>
    <mergeCell ref="H4:I4"/>
    <mergeCell ref="J4:J5"/>
  </mergeCells>
  <phoneticPr fontId="7" type="noConversion"/>
  <pageMargins left="0.94488188976377963" right="1.5748031496062993" top="0.98425196850393704" bottom="1.0629921259842521" header="0.51181102362204722" footer="0.51181102362204722"/>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OLB995</dc:creator>
  <cp:lastModifiedBy>ASUS</cp:lastModifiedBy>
  <cp:lastPrinted>2020-03-06T08:52:44Z</cp:lastPrinted>
  <dcterms:created xsi:type="dcterms:W3CDTF">2019-04-11T01:53:00Z</dcterms:created>
  <dcterms:modified xsi:type="dcterms:W3CDTF">2020-03-06T09:01:13Z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