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600" windowHeight="11640" activeTab="2"/>
  </bookViews>
  <sheets>
    <sheet name="附件1" sheetId="1" r:id="rId1"/>
    <sheet name="附件2" sheetId="2" r:id="rId2"/>
    <sheet name="附件3" sheetId="3" r:id="rId3"/>
  </sheets>
  <definedNames>
    <definedName name="_xlnm.Print_Area" localSheetId="0">'附件1'!$A$1:$F$13</definedName>
    <definedName name="_xlnm.Print_Area" hidden="1">#N/A</definedName>
    <definedName name="_xlnm.Print_Titles" localSheetId="0">'附件1'!$4:$4</definedName>
    <definedName name="_xlnm.Print_Titles" localSheetId="1">'附件2'!$4:$4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<sst xmlns="http://schemas.openxmlformats.org/spreadsheetml/2006/main" count="72" uniqueCount="72">
  <si>
    <t>备注</t>
  </si>
  <si>
    <t>云溪区</t>
  </si>
  <si>
    <t>附件1</t>
  </si>
  <si>
    <t>2017年度农村道路客运油价补贴费改税补助资金明细表</t>
  </si>
  <si>
    <t xml:space="preserve">单位：元  </t>
  </si>
  <si>
    <t>市县区</t>
  </si>
  <si>
    <t>公  司</t>
  </si>
  <si>
    <t>系数座位</t>
  </si>
  <si>
    <t>系数座位平均补助金额</t>
  </si>
  <si>
    <t>实际补助金额</t>
  </si>
  <si>
    <t>市本级</t>
  </si>
  <si>
    <t>湖南龙骧神驰运输集团有限责任公司</t>
  </si>
  <si>
    <t>岳阳市顺昌运输有限公司</t>
  </si>
  <si>
    <t>云溪区汽车运输总公司</t>
  </si>
  <si>
    <t>君山区</t>
  </si>
  <si>
    <t>君山区汽车运输公司</t>
  </si>
  <si>
    <t>屈原管理区</t>
  </si>
  <si>
    <t>屈原管理区客运公司</t>
  </si>
  <si>
    <t>合  计</t>
  </si>
  <si>
    <t>政府支出功能分类科目</t>
  </si>
  <si>
    <t>2140402对农村道路客运的补贴</t>
  </si>
  <si>
    <t>支出经济分类科目</t>
  </si>
  <si>
    <t>50999其他对个人和家庭的补助</t>
  </si>
  <si>
    <t xml:space="preserve">备注：各公司实际补助金额=系数座位数*每系数座位数平均补助金额（5830000元/5663座）。                            </t>
  </si>
  <si>
    <t>2018年度出租车成品油价格补贴资金明细表</t>
  </si>
  <si>
    <t xml:space="preserve">      单位：元</t>
  </si>
  <si>
    <t>公司</t>
  </si>
  <si>
    <t>车辆数</t>
  </si>
  <si>
    <t>车辆系数总数</t>
  </si>
  <si>
    <t>补助金额</t>
  </si>
  <si>
    <t>备注</t>
  </si>
  <si>
    <t>岳阳雅安出租车有限公司</t>
  </si>
  <si>
    <t>岳阳市经济技术开发区邦田出租车有限公司</t>
  </si>
  <si>
    <t>岳阳慈善事业发展有限公司</t>
  </si>
  <si>
    <t>岳阳大地飞鹰出租汽车有限公司</t>
  </si>
  <si>
    <t>岳阳市鸿乐出租汽车有限责任公司</t>
  </si>
  <si>
    <t>湖南华胜实业有限公司岳阳分公司</t>
  </si>
  <si>
    <t>岳阳利诚出租车有限公司</t>
  </si>
  <si>
    <t>岳阳市三维出租车有限公司</t>
  </si>
  <si>
    <t>岳阳桑榆出租车有限公司</t>
  </si>
  <si>
    <t>岳阳市新世纪出租车有限公司</t>
  </si>
  <si>
    <t>湖南永发律师事务所（岳阳市君兴汽车出租有限公司管理人）</t>
  </si>
  <si>
    <t>岳阳市君兴汽车出租有限公司</t>
  </si>
  <si>
    <t>补发岳阳市君兴汽车出租有限公司湘FT6536出租车2017年油补资金</t>
  </si>
  <si>
    <t>补发岳阳市君兴汽车出租有限公司湘FT6515出租车2017年油补资金</t>
  </si>
  <si>
    <t>合计</t>
  </si>
  <si>
    <t>政府支出功能分类科目</t>
  </si>
  <si>
    <t>2140403对出租车的补贴</t>
  </si>
  <si>
    <t>支出经济分类科目</t>
  </si>
  <si>
    <t>50999其他对个人和家庭的补助</t>
  </si>
  <si>
    <t>备注：1、根据省运管局《关于调整2017年度油补数据的通知》（湘运管财统函[2019]41号），经第三方审计机构（湖南湘楚会计师事务所）对2017年度全省城乡道路客运燃油补贴数据的审计报告，补发君兴汽车出租有限公司湘FT6536、湘FT6515两台出租车的2017年度油补资金2.71万元。2、根据市中级人员法院决定书（2019）湘06破6号，指定湖南永发律师事务所为岳阳市君兴汽车出租车有限公司管理人，油补资金拨付湖南永发律师事务所。3、平均车辆系数补助标准=（补助资金总额24810000-13550-13550）/车辆系数总数1713.82=14460.62。</t>
  </si>
  <si>
    <t>附件2</t>
  </si>
  <si>
    <t>平均车辆系数
补助标准</t>
  </si>
  <si>
    <t>2018年农村水路客运油价补贴资金明细表</t>
  </si>
  <si>
    <t>附件3</t>
  </si>
  <si>
    <t>单位：元</t>
  </si>
  <si>
    <t>县区</t>
  </si>
  <si>
    <t>艘数</t>
  </si>
  <si>
    <t>客位</t>
  </si>
  <si>
    <t>车位</t>
  </si>
  <si>
    <t>车位折算
客位数</t>
  </si>
  <si>
    <t>折算总客位</t>
  </si>
  <si>
    <t>每客位补贴标准</t>
  </si>
  <si>
    <t>此次分配金额</t>
  </si>
  <si>
    <t>备 注</t>
  </si>
  <si>
    <t>云溪区</t>
  </si>
  <si>
    <t>君山区</t>
  </si>
  <si>
    <t>合 计</t>
  </si>
  <si>
    <t>政府支出功能分类科目</t>
  </si>
  <si>
    <t>2140499成品油价格改革补贴其他支出</t>
  </si>
  <si>
    <t>支出经济分类科目</t>
  </si>
  <si>
    <t>50999其他对个人和家庭的补助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</si>
</sst>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_ &quot;¥&quot;* #,##0.00_ ;_ &quot;¥&quot;* \-#,##0.00_ ;_ &quot;¥&quot;* \-??_ ;_ @_ "/>
    <numFmt numFmtId="186" formatCode="_ &quot;¥&quot;* #,##0_ ;_ &quot;¥&quot;* \-#,##0_ ;_ &quot;¥&quot;* \-_ ;_ @_ "/>
    <numFmt numFmtId="187" formatCode="&quot;?\t#,##0_);[Red]\(&quot;&quot;?&quot;\t#,##0\)"/>
    <numFmt numFmtId="188" formatCode="_-&quot;$&quot;\ * #,##0_-;_-&quot;$&quot;\ * #,##0\-;_-&quot;$&quot;\ * &quot;-&quot;_-;_-@_-"/>
    <numFmt numFmtId="189" formatCode="#,##0.0_);\(#,##0.0\)"/>
    <numFmt numFmtId="190" formatCode="_-&quot;$&quot;* #,##0.00_-;\-&quot;$&quot;* #,##0.00_-;_-&quot;$&quot;* &quot;-&quot;??_-;_-@_-"/>
    <numFmt numFmtId="191" formatCode="\$#,##0;\(\$#,##0\)"/>
    <numFmt numFmtId="192" formatCode="yy\.mm\.dd"/>
    <numFmt numFmtId="193" formatCode="_(&quot;$&quot;* #,##0.00_);_(&quot;$&quot;* \(#,##0.00\);_(&quot;$&quot;* &quot;-&quot;??_);_(@_)"/>
    <numFmt numFmtId="194" formatCode="#,##0;\-#,##0;&quot;-&quot;"/>
    <numFmt numFmtId="195" formatCode="_-&quot;$&quot;* #,##0_-;\-&quot;$&quot;* #,##0_-;_-&quot;$&quot;* &quot;-&quot;_-;_-@_-"/>
    <numFmt numFmtId="196" formatCode="_-* #,##0.00&quot;$&quot;_-;\-* #,##0.00&quot;$&quot;_-;_-* &quot;-&quot;??&quot;$&quot;_-;_-@_-"/>
    <numFmt numFmtId="197" formatCode="#,##0;\(#,##0\)"/>
    <numFmt numFmtId="198" formatCode="_(&quot;$&quot;* #,##0_);_(&quot;$&quot;* \(#,##0\);_(&quot;$&quot;* &quot;-&quot;_);_(@_)"/>
    <numFmt numFmtId="199" formatCode="&quot;綅&quot;\t#,##0_);[Red]\(&quot;綅&quot;\t#,##0\)"/>
    <numFmt numFmtId="200" formatCode="&quot;$&quot;#,##0.00_);[Red]\(&quot;$&quot;#,##0.00\)"/>
    <numFmt numFmtId="201" formatCode="&quot;$&quot;#,##0_);\(&quot;$&quot;#,##0\)"/>
    <numFmt numFmtId="202" formatCode="_-* #,##0\ _k_r_-;\-* #,##0\ _k_r_-;_-* &quot;-&quot;\ _k_r_-;_-@_-"/>
    <numFmt numFmtId="203" formatCode="_-* #,##0.00_$_-;\-* #,##0.00_$_-;_-* &quot;-&quot;??_$_-;_-@_-"/>
    <numFmt numFmtId="204" formatCode="_-* #,##0&quot;$&quot;_-;\-* #,##0&quot;$&quot;_-;_-* &quot;-&quot;&quot;$&quot;_-;_-@_-"/>
    <numFmt numFmtId="205" formatCode="&quot;$&quot;#,##0_);[Red]\(&quot;$&quot;#,##0\)"/>
    <numFmt numFmtId="206" formatCode="&quot;$&quot;\ #,##0.00_-;[Red]&quot;$&quot;\ #,##0.00\-"/>
    <numFmt numFmtId="207" formatCode="_-* #,##0_$_-;\-* #,##0_$_-;_-* &quot;-&quot;_$_-;_-@_-"/>
    <numFmt numFmtId="208" formatCode="#,##0;[Red]\(#,##0\)"/>
    <numFmt numFmtId="209" formatCode="\$#,##0.00;\(\$#,##0.00\)"/>
    <numFmt numFmtId="210" formatCode="0.0"/>
    <numFmt numFmtId="211" formatCode="0.00_)"/>
    <numFmt numFmtId="212" formatCode="_-* #,##0.00\ _k_r_-;\-* #,##0.00\ _k_r_-;_-* &quot;-&quot;??\ _k_r_-;_-@_-"/>
    <numFmt numFmtId="213" formatCode="0.00_ ;[Red]\-0.00\ "/>
    <numFmt numFmtId="214" formatCode="0_ ;[Red]\-0\ "/>
    <numFmt numFmtId="215" formatCode="0_);[Red]\(0\)"/>
    <numFmt numFmtId="216" formatCode="0.00_ "/>
    <numFmt numFmtId="217" formatCode="0_ "/>
  </numFmts>
  <fonts count="110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0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楷体_GB2312"/>
      <family val="3"/>
    </font>
    <font>
      <b/>
      <sz val="13"/>
      <color indexed="54"/>
      <name val="宋体"/>
      <family val="0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1"/>
      <color indexed="10"/>
      <name val="宋体"/>
      <family val="0"/>
    </font>
    <font>
      <sz val="12"/>
      <color indexed="10"/>
      <name val="楷体_GB2312"/>
      <family val="3"/>
    </font>
    <font>
      <sz val="11"/>
      <color indexed="52"/>
      <name val="宋体"/>
      <family val="0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官帕眉"/>
      <family val="3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b/>
      <sz val="11"/>
      <color indexed="63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2"/>
      <name val="新細明體"/>
      <family val="1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sz val="9"/>
      <name val="宋体"/>
      <family val="0"/>
    </font>
    <font>
      <sz val="12"/>
      <name val="仿宋_GB2312"/>
      <family val="3"/>
    </font>
    <font>
      <b/>
      <sz val="12"/>
      <color indexed="8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  <font>
      <sz val="10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9" fontId="0" fillId="0" borderId="0" applyFont="0" applyFill="0" applyBorder="0" applyAlignment="0" applyProtection="0"/>
    <xf numFmtId="0" fontId="4" fillId="0" borderId="0">
      <alignment vertical="top"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>
      <alignment/>
      <protection/>
    </xf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2" fillId="0" borderId="0">
      <alignment/>
      <protection locked="0"/>
    </xf>
    <xf numFmtId="0" fontId="9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9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24" borderId="0" applyNumberFormat="0" applyBorder="0" applyAlignment="0" applyProtection="0"/>
    <xf numFmtId="0" fontId="9" fillId="17" borderId="0" applyNumberFormat="0" applyBorder="0" applyAlignment="0" applyProtection="0"/>
    <xf numFmtId="0" fontId="12" fillId="2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9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9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>
      <alignment horizontal="center" wrapText="1"/>
      <protection locked="0"/>
    </xf>
    <xf numFmtId="0" fontId="15" fillId="3" borderId="0" applyNumberFormat="0" applyBorder="0" applyAlignment="0" applyProtection="0"/>
    <xf numFmtId="3" fontId="16" fillId="0" borderId="0">
      <alignment/>
      <protection/>
    </xf>
    <xf numFmtId="201" fontId="17" fillId="0" borderId="1" applyAlignment="0" applyProtection="0"/>
    <xf numFmtId="194" fontId="4" fillId="0" borderId="0" applyFill="0" applyBorder="0" applyAlignment="0">
      <protection/>
    </xf>
    <xf numFmtId="0" fontId="18" fillId="14" borderId="2" applyNumberFormat="0" applyAlignment="0" applyProtection="0"/>
    <xf numFmtId="0" fontId="19" fillId="24" borderId="3" applyNumberFormat="0" applyAlignment="0" applyProtection="0"/>
    <xf numFmtId="41" fontId="0" fillId="0" borderId="0" applyFont="0" applyFill="0" applyBorder="0" applyAlignment="0" applyProtection="0"/>
    <xf numFmtId="197" fontId="20" fillId="0" borderId="0">
      <alignment/>
      <protection/>
    </xf>
    <xf numFmtId="183" fontId="0" fillId="0" borderId="0" applyFont="0" applyFill="0" applyBorder="0" applyAlignment="0" applyProtection="0"/>
    <xf numFmtId="208" fontId="5" fillId="0" borderId="0">
      <alignment/>
      <protection/>
    </xf>
    <xf numFmtId="19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9" fontId="20" fillId="0" borderId="0">
      <alignment/>
      <protection/>
    </xf>
    <xf numFmtId="0" fontId="21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20" fillId="0" borderId="0">
      <alignment/>
      <protection/>
    </xf>
    <xf numFmtId="0" fontId="22" fillId="0" borderId="0" applyNumberFormat="0" applyFill="0" applyBorder="0" applyAlignment="0" applyProtection="0"/>
    <xf numFmtId="2" fontId="21" fillId="0" borderId="0" applyProtection="0">
      <alignment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4" applyNumberFormat="0" applyAlignment="0" applyProtection="0"/>
    <xf numFmtId="0" fontId="26" fillId="0" borderId="5">
      <alignment horizontal="left" vertical="center"/>
      <protection/>
    </xf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25" fillId="9" borderId="9" applyNumberFormat="0" applyBorder="0" applyAlignment="0" applyProtection="0"/>
    <xf numFmtId="189" fontId="33" fillId="27" borderId="0">
      <alignment/>
      <protection/>
    </xf>
    <xf numFmtId="0" fontId="34" fillId="7" borderId="2" applyNumberFormat="0" applyAlignment="0" applyProtection="0"/>
    <xf numFmtId="0" fontId="35" fillId="0" borderId="10" applyNumberFormat="0" applyFill="0" applyAlignment="0" applyProtection="0"/>
    <xf numFmtId="189" fontId="36" fillId="28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20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33" fillId="0" borderId="0">
      <alignment/>
      <protection/>
    </xf>
    <xf numFmtId="211" fontId="40" fillId="0" borderId="0">
      <alignment/>
      <protection/>
    </xf>
    <xf numFmtId="0" fontId="2" fillId="0" borderId="0">
      <alignment/>
      <protection/>
    </xf>
    <xf numFmtId="0" fontId="0" fillId="9" borderId="11" applyNumberFormat="0" applyFont="0" applyAlignment="0" applyProtection="0"/>
    <xf numFmtId="0" fontId="41" fillId="14" borderId="12" applyNumberFormat="0" applyAlignment="0" applyProtection="0"/>
    <xf numFmtId="14" fontId="1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7" fillId="0" borderId="13">
      <alignment horizontal="center"/>
      <protection/>
    </xf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3" fontId="42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43" fillId="30" borderId="14">
      <alignment/>
      <protection locked="0"/>
    </xf>
    <xf numFmtId="0" fontId="44" fillId="0" borderId="0">
      <alignment/>
      <protection/>
    </xf>
    <xf numFmtId="0" fontId="1" fillId="0" borderId="0">
      <alignment/>
      <protection/>
    </xf>
    <xf numFmtId="0" fontId="43" fillId="30" borderId="14">
      <alignment/>
      <protection locked="0"/>
    </xf>
    <xf numFmtId="0" fontId="43" fillId="30" borderId="14">
      <alignment/>
      <protection locked="0"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20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17" applyNumberFormat="0" applyFill="0" applyAlignment="0" applyProtection="0"/>
    <xf numFmtId="0" fontId="52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17" applyNumberFormat="0" applyFill="0" applyAlignment="0" applyProtection="0"/>
    <xf numFmtId="0" fontId="55" fillId="0" borderId="8" applyNumberFormat="0" applyFill="0" applyAlignment="0" applyProtection="0"/>
    <xf numFmtId="0" fontId="56" fillId="0" borderId="8" applyNumberFormat="0" applyFill="0" applyAlignment="0" applyProtection="0"/>
    <xf numFmtId="0" fontId="5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1" fillId="0" borderId="19" applyNumberFormat="0" applyFill="0" applyProtection="0">
      <alignment horizontal="center"/>
    </xf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2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5" borderId="0" applyNumberFormat="0" applyBorder="0" applyAlignment="0" applyProtection="0"/>
    <xf numFmtId="0" fontId="66" fillId="3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5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6" fillId="3" borderId="0" applyNumberFormat="0" applyBorder="0" applyAlignment="0" applyProtection="0"/>
    <xf numFmtId="0" fontId="62" fillId="5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5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5" fillId="5" borderId="0" applyNumberFormat="0" applyBorder="0" applyAlignment="0" applyProtection="0"/>
    <xf numFmtId="0" fontId="63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3" fillId="4" borderId="0" applyNumberFormat="0" applyBorder="0" applyAlignment="0" applyProtection="0"/>
    <xf numFmtId="0" fontId="74" fillId="4" borderId="0" applyNumberFormat="0" applyBorder="0" applyAlignment="0" applyProtection="0"/>
    <xf numFmtId="0" fontId="73" fillId="4" borderId="0" applyNumberFormat="0" applyBorder="0" applyAlignment="0" applyProtection="0"/>
    <xf numFmtId="0" fontId="71" fillId="4" borderId="0" applyNumberFormat="0" applyBorder="0" applyAlignment="0" applyProtection="0"/>
    <xf numFmtId="0" fontId="73" fillId="4" borderId="0" applyNumberFormat="0" applyBorder="0" applyAlignment="0" applyProtection="0"/>
    <xf numFmtId="0" fontId="75" fillId="6" borderId="0" applyNumberFormat="0" applyBorder="0" applyAlignment="0" applyProtection="0"/>
    <xf numFmtId="0" fontId="73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4" fillId="6" borderId="0" applyNumberFormat="0" applyBorder="0" applyAlignment="0" applyProtection="0"/>
    <xf numFmtId="0" fontId="73" fillId="6" borderId="0" applyNumberFormat="0" applyBorder="0" applyAlignment="0" applyProtection="0"/>
    <xf numFmtId="0" fontId="74" fillId="6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3" fillId="4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6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6" borderId="0" applyNumberFormat="0" applyBorder="0" applyAlignment="0" applyProtection="0"/>
    <xf numFmtId="0" fontId="72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0" borderId="15" applyNumberFormat="0" applyFill="0" applyAlignment="0" applyProtection="0"/>
    <xf numFmtId="0" fontId="77" fillId="0" borderId="20" applyNumberFormat="0" applyFill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9" fillId="14" borderId="2" applyNumberFormat="0" applyAlignment="0" applyProtection="0"/>
    <xf numFmtId="0" fontId="80" fillId="14" borderId="2" applyNumberFormat="0" applyAlignment="0" applyProtection="0"/>
    <xf numFmtId="0" fontId="79" fillId="14" borderId="2" applyNumberFormat="0" applyAlignment="0" applyProtection="0"/>
    <xf numFmtId="0" fontId="81" fillId="24" borderId="3" applyNumberFormat="0" applyAlignment="0" applyProtection="0"/>
    <xf numFmtId="0" fontId="82" fillId="24" borderId="3" applyNumberFormat="0" applyAlignment="0" applyProtection="0"/>
    <xf numFmtId="0" fontId="81" fillId="24" borderId="3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1" fillId="0" borderId="19" applyNumberFormat="0" applyFill="0" applyProtection="0">
      <alignment horizontal="left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0" applyNumberFormat="0" applyFill="0" applyAlignment="0" applyProtection="0"/>
    <xf numFmtId="0" fontId="88" fillId="0" borderId="10" applyNumberFormat="0" applyFill="0" applyAlignment="0" applyProtection="0"/>
    <xf numFmtId="0" fontId="87" fillId="0" borderId="21" applyNumberFormat="0" applyFill="0" applyAlignment="0" applyProtection="0"/>
    <xf numFmtId="207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0" borderId="0">
      <alignment/>
      <protection/>
    </xf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0" borderId="0" applyNumberFormat="0" applyBorder="0" applyAlignment="0" applyProtection="0"/>
    <xf numFmtId="192" fontId="5" fillId="0" borderId="19" applyFill="0" applyProtection="0">
      <alignment horizontal="right"/>
    </xf>
    <xf numFmtId="0" fontId="5" fillId="0" borderId="16" applyNumberFormat="0" applyFill="0" applyProtection="0">
      <alignment horizontal="left"/>
    </xf>
    <xf numFmtId="0" fontId="92" fillId="15" borderId="0" applyNumberFormat="0" applyBorder="0" applyAlignment="0" applyProtection="0"/>
    <xf numFmtId="0" fontId="93" fillId="15" borderId="0" applyNumberFormat="0" applyBorder="0" applyAlignment="0" applyProtection="0"/>
    <xf numFmtId="0" fontId="94" fillId="14" borderId="12" applyNumberFormat="0" applyAlignment="0" applyProtection="0"/>
    <xf numFmtId="0" fontId="95" fillId="14" borderId="12" applyNumberFormat="0" applyAlignment="0" applyProtection="0"/>
    <xf numFmtId="0" fontId="94" fillId="14" borderId="12" applyNumberFormat="0" applyAlignment="0" applyProtection="0"/>
    <xf numFmtId="0" fontId="34" fillId="7" borderId="2" applyNumberFormat="0" applyAlignment="0" applyProtection="0"/>
    <xf numFmtId="0" fontId="96" fillId="7" borderId="2" applyNumberFormat="0" applyAlignment="0" applyProtection="0"/>
    <xf numFmtId="0" fontId="34" fillId="7" borderId="2" applyNumberFormat="0" applyAlignment="0" applyProtection="0"/>
    <xf numFmtId="1" fontId="5" fillId="0" borderId="19" applyFill="0" applyProtection="0">
      <alignment horizontal="center"/>
    </xf>
    <xf numFmtId="1" fontId="97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8" fillId="0" borderId="0">
      <alignment/>
      <protection/>
    </xf>
    <xf numFmtId="210" fontId="97" fillId="0" borderId="9">
      <alignment vertical="center"/>
      <protection locked="0"/>
    </xf>
    <xf numFmtId="0" fontId="5" fillId="0" borderId="0">
      <alignment/>
      <protection/>
    </xf>
    <xf numFmtId="0" fontId="99" fillId="0" borderId="0">
      <alignment/>
      <protection/>
    </xf>
    <xf numFmtId="0" fontId="100" fillId="0" borderId="0" applyNumberFormat="0" applyFill="0" applyBorder="0" applyAlignment="0" applyProtection="0"/>
    <xf numFmtId="0" fontId="10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11" applyNumberFormat="0" applyFont="0" applyAlignment="0" applyProtection="0"/>
    <xf numFmtId="0" fontId="0" fillId="9" borderId="11" applyNumberFormat="0" applyFont="0" applyAlignment="0" applyProtection="0"/>
    <xf numFmtId="0" fontId="7" fillId="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9" fillId="0" borderId="0">
      <alignment/>
      <protection/>
    </xf>
  </cellStyleXfs>
  <cellXfs count="73">
    <xf numFmtId="0" fontId="0" fillId="0" borderId="0" xfId="0" applyAlignment="1">
      <alignment/>
    </xf>
    <xf numFmtId="213" fontId="103" fillId="0" borderId="0" xfId="0" applyNumberFormat="1" applyFont="1" applyFill="1" applyAlignment="1">
      <alignment horizontal="left" vertical="center"/>
    </xf>
    <xf numFmtId="213" fontId="20" fillId="0" borderId="0" xfId="0" applyNumberFormat="1" applyFont="1" applyFill="1" applyAlignment="1">
      <alignment vertical="center"/>
    </xf>
    <xf numFmtId="213" fontId="0" fillId="0" borderId="0" xfId="0" applyNumberFormat="1" applyFill="1" applyAlignment="1">
      <alignment horizontal="center" vertical="center"/>
    </xf>
    <xf numFmtId="215" fontId="0" fillId="0" borderId="0" xfId="0" applyNumberFormat="1" applyAlignment="1">
      <alignment vertical="center"/>
    </xf>
    <xf numFmtId="213" fontId="0" fillId="0" borderId="0" xfId="0" applyNumberFormat="1" applyAlignment="1">
      <alignment vertical="center"/>
    </xf>
    <xf numFmtId="213" fontId="0" fillId="0" borderId="0" xfId="0" applyNumberFormat="1" applyAlignment="1">
      <alignment/>
    </xf>
    <xf numFmtId="0" fontId="104" fillId="0" borderId="9" xfId="348" applyFont="1" applyBorder="1" applyAlignment="1">
      <alignment horizontal="center" vertical="center" wrapText="1"/>
      <protection/>
    </xf>
    <xf numFmtId="0" fontId="104" fillId="0" borderId="22" xfId="348" applyFont="1" applyBorder="1" applyAlignment="1">
      <alignment horizontal="center" vertical="center" wrapText="1"/>
      <protection/>
    </xf>
    <xf numFmtId="213" fontId="104" fillId="0" borderId="9" xfId="348" applyNumberFormat="1" applyFont="1" applyBorder="1" applyAlignment="1">
      <alignment horizontal="center" vertical="center" wrapText="1"/>
      <protection/>
    </xf>
    <xf numFmtId="215" fontId="7" fillId="0" borderId="0" xfId="348" applyNumberFormat="1">
      <alignment vertical="center"/>
      <protection/>
    </xf>
    <xf numFmtId="0" fontId="7" fillId="0" borderId="0" xfId="348">
      <alignment vertical="center"/>
      <protection/>
    </xf>
    <xf numFmtId="0" fontId="103" fillId="0" borderId="9" xfId="348" applyFont="1" applyBorder="1" applyAlignment="1">
      <alignment horizontal="center" vertical="center" wrapText="1"/>
      <protection/>
    </xf>
    <xf numFmtId="215" fontId="103" fillId="0" borderId="9" xfId="348" applyNumberFormat="1" applyFont="1" applyBorder="1" applyAlignment="1">
      <alignment horizontal="right" vertical="center" wrapText="1"/>
      <protection/>
    </xf>
    <xf numFmtId="215" fontId="103" fillId="0" borderId="9" xfId="348" applyNumberFormat="1" applyFont="1" applyBorder="1" applyAlignment="1">
      <alignment horizontal="left" vertical="center" wrapText="1"/>
      <protection/>
    </xf>
    <xf numFmtId="213" fontId="7" fillId="0" borderId="0" xfId="348" applyNumberFormat="1">
      <alignment vertical="center"/>
      <protection/>
    </xf>
    <xf numFmtId="213" fontId="103" fillId="0" borderId="23" xfId="0" applyNumberFormat="1" applyFont="1" applyBorder="1" applyAlignment="1">
      <alignment horizontal="right" vertical="center"/>
    </xf>
    <xf numFmtId="215" fontId="103" fillId="0" borderId="9" xfId="348" applyNumberFormat="1" applyFont="1" applyBorder="1" applyAlignment="1">
      <alignment horizontal="center" vertical="center" wrapText="1"/>
      <protection/>
    </xf>
    <xf numFmtId="213" fontId="103" fillId="0" borderId="0" xfId="0" applyNumberFormat="1" applyFont="1" applyAlignment="1">
      <alignment vertical="center"/>
    </xf>
    <xf numFmtId="216" fontId="103" fillId="0" borderId="9" xfId="348" applyNumberFormat="1" applyFont="1" applyBorder="1" applyAlignment="1">
      <alignment horizontal="center" vertical="center" wrapText="1"/>
      <protection/>
    </xf>
    <xf numFmtId="217" fontId="103" fillId="0" borderId="9" xfId="348" applyNumberFormat="1" applyFont="1" applyBorder="1" applyAlignment="1">
      <alignment horizontal="center" vertical="center" wrapText="1"/>
      <protection/>
    </xf>
    <xf numFmtId="0" fontId="103" fillId="0" borderId="24" xfId="348" applyFont="1" applyBorder="1" applyAlignment="1">
      <alignment horizontal="left" vertical="center" wrapText="1"/>
      <protection/>
    </xf>
    <xf numFmtId="0" fontId="103" fillId="0" borderId="5" xfId="348" applyFont="1" applyBorder="1" applyAlignment="1">
      <alignment horizontal="left" vertical="center" wrapText="1"/>
      <protection/>
    </xf>
    <xf numFmtId="0" fontId="103" fillId="0" borderId="25" xfId="348" applyFont="1" applyBorder="1" applyAlignment="1">
      <alignment horizontal="left" vertical="center" wrapText="1"/>
      <protection/>
    </xf>
    <xf numFmtId="0" fontId="103" fillId="0" borderId="24" xfId="348" applyFont="1" applyBorder="1" applyAlignment="1">
      <alignment horizontal="center" vertical="center" wrapText="1"/>
      <protection/>
    </xf>
    <xf numFmtId="213" fontId="0" fillId="0" borderId="0" xfId="0" applyNumberFormat="1" applyAlignment="1">
      <alignment horizontal="center" vertical="center" wrapText="1"/>
    </xf>
    <xf numFmtId="215" fontId="103" fillId="0" borderId="22" xfId="348" applyNumberFormat="1" applyFont="1" applyBorder="1" applyAlignment="1">
      <alignment horizontal="center" vertical="center" wrapText="1"/>
      <protection/>
    </xf>
    <xf numFmtId="213" fontId="105" fillId="0" borderId="0" xfId="0" applyNumberFormat="1" applyFont="1" applyAlignment="1">
      <alignment vertical="center"/>
    </xf>
    <xf numFmtId="213" fontId="106" fillId="0" borderId="0" xfId="0" applyNumberFormat="1" applyFont="1" applyFill="1" applyAlignment="1">
      <alignment horizontal="center" vertical="center"/>
    </xf>
    <xf numFmtId="0" fontId="103" fillId="0" borderId="16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0" fontId="103" fillId="0" borderId="5" xfId="0" applyFont="1" applyBorder="1" applyAlignment="1">
      <alignment vertical="center" wrapText="1"/>
    </xf>
    <xf numFmtId="0" fontId="103" fillId="0" borderId="25" xfId="0" applyFont="1" applyBorder="1" applyAlignment="1">
      <alignment vertical="center" wrapText="1"/>
    </xf>
    <xf numFmtId="213" fontId="103" fillId="0" borderId="23" xfId="0" applyNumberFormat="1" applyFont="1" applyFill="1" applyBorder="1" applyAlignment="1">
      <alignment horizontal="center" vertical="center" wrapText="1"/>
    </xf>
    <xf numFmtId="213" fontId="108" fillId="0" borderId="9" xfId="368" applyNumberFormat="1" applyFont="1" applyFill="1" applyBorder="1" applyAlignment="1">
      <alignment horizontal="center" vertical="center" wrapText="1"/>
      <protection/>
    </xf>
    <xf numFmtId="0" fontId="103" fillId="0" borderId="9" xfId="348" applyFont="1" applyBorder="1" applyAlignment="1">
      <alignment horizontal="center" vertical="center" wrapText="1"/>
      <protection/>
    </xf>
    <xf numFmtId="0" fontId="10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06" fillId="0" borderId="0" xfId="0" applyFont="1" applyAlignment="1">
      <alignment horizontal="center" vertical="center"/>
    </xf>
    <xf numFmtId="213" fontId="105" fillId="0" borderId="0" xfId="0" applyNumberFormat="1" applyFont="1" applyFill="1" applyAlignment="1">
      <alignment vertical="center"/>
    </xf>
    <xf numFmtId="213" fontId="20" fillId="0" borderId="0" xfId="0" applyNumberFormat="1" applyFont="1" applyFill="1" applyAlignment="1">
      <alignment horizontal="center" vertical="center"/>
    </xf>
    <xf numFmtId="213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13" fontId="103" fillId="0" borderId="23" xfId="0" applyNumberFormat="1" applyFont="1" applyFill="1" applyBorder="1" applyAlignment="1">
      <alignment horizontal="right" vertical="center" wrapText="1"/>
    </xf>
    <xf numFmtId="213" fontId="103" fillId="0" borderId="9" xfId="0" applyNumberFormat="1" applyFont="1" applyFill="1" applyBorder="1" applyAlignment="1">
      <alignment vertical="center" wrapText="1"/>
    </xf>
    <xf numFmtId="214" fontId="103" fillId="0" borderId="9" xfId="0" applyNumberFormat="1" applyFont="1" applyBorder="1" applyAlignment="1">
      <alignment horizontal="center" vertical="center"/>
    </xf>
    <xf numFmtId="213" fontId="103" fillId="0" borderId="9" xfId="0" applyNumberFormat="1" applyFont="1" applyBorder="1" applyAlignment="1">
      <alignment horizontal="center" vertical="center"/>
    </xf>
    <xf numFmtId="213" fontId="103" fillId="0" borderId="22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213" fontId="108" fillId="0" borderId="9" xfId="0" applyNumberFormat="1" applyFont="1" applyBorder="1" applyAlignment="1">
      <alignment horizontal="center" vertical="center"/>
    </xf>
    <xf numFmtId="214" fontId="108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214" fontId="103" fillId="0" borderId="9" xfId="0" applyNumberFormat="1" applyFont="1" applyBorder="1" applyAlignment="1">
      <alignment horizontal="left" vertical="center"/>
    </xf>
    <xf numFmtId="213" fontId="103" fillId="0" borderId="9" xfId="0" applyNumberFormat="1" applyFont="1" applyBorder="1" applyAlignment="1">
      <alignment horizontal="left" vertical="center"/>
    </xf>
    <xf numFmtId="213" fontId="103" fillId="0" borderId="9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6" fillId="0" borderId="0" xfId="0" applyFont="1" applyAlignment="1">
      <alignment vertical="center"/>
    </xf>
    <xf numFmtId="0" fontId="108" fillId="0" borderId="9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/>
    </xf>
    <xf numFmtId="217" fontId="103" fillId="0" borderId="9" xfId="0" applyNumberFormat="1" applyFont="1" applyBorder="1" applyAlignment="1">
      <alignment horizontal="center" vertical="center"/>
    </xf>
    <xf numFmtId="216" fontId="103" fillId="0" borderId="9" xfId="0" applyNumberFormat="1" applyFont="1" applyBorder="1" applyAlignment="1">
      <alignment horizontal="center" vertical="center"/>
    </xf>
    <xf numFmtId="0" fontId="103" fillId="0" borderId="9" xfId="0" applyFont="1" applyBorder="1" applyAlignment="1">
      <alignment/>
    </xf>
    <xf numFmtId="0" fontId="109" fillId="0" borderId="9" xfId="348" applyFont="1" applyBorder="1" applyAlignment="1">
      <alignment horizontal="center" vertical="center"/>
      <protection/>
    </xf>
    <xf numFmtId="0" fontId="103" fillId="0" borderId="9" xfId="0" applyFont="1" applyBorder="1" applyAlignment="1">
      <alignment horizontal="center" vertical="center"/>
    </xf>
    <xf numFmtId="0" fontId="105" fillId="0" borderId="0" xfId="0" applyFont="1" applyAlignment="1">
      <alignment vertical="center"/>
    </xf>
    <xf numFmtId="0" fontId="103" fillId="0" borderId="9" xfId="0" applyFont="1" applyBorder="1" applyAlignment="1">
      <alignment horizontal="center" vertical="center" wrapText="1"/>
    </xf>
    <xf numFmtId="0" fontId="103" fillId="0" borderId="9" xfId="0" applyFont="1" applyBorder="1" applyAlignment="1">
      <alignment vertical="center"/>
    </xf>
    <xf numFmtId="0" fontId="103" fillId="0" borderId="0" xfId="0" applyFont="1" applyAlignment="1">
      <alignment horizontal="center" vertical="center"/>
    </xf>
    <xf numFmtId="0" fontId="103" fillId="0" borderId="23" xfId="0" applyFont="1" applyBorder="1" applyAlignment="1">
      <alignment horizontal="right" vertical="center"/>
    </xf>
  </cellXfs>
  <cellStyles count="546">
    <cellStyle name="Normal" xfId="0"/>
    <cellStyle name="ColLevel_0" xfId="2"/>
    <cellStyle name="_~4284367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部分业务经济资本调整模版" xfId="36"/>
    <cellStyle name="_部分业务经济资本调整模版20081011" xfId="37"/>
    <cellStyle name="_个人购车贷款经济资本计算模板" xfId="38"/>
    <cellStyle name="_工行融资平台统计20100702" xfId="39"/>
    <cellStyle name="_经济资本指标表现暨零售贷款上传数据质量月度分析表" xfId="40"/>
    <cellStyle name="_经济资本指标表现暨零售贷款上传数据质量月度分析表20081015" xfId="41"/>
    <cellStyle name="_弱电系统设备配置报价清单" xfId="42"/>
    <cellStyle name="_远期交易客户汇总" xfId="43"/>
    <cellStyle name="0,0&#13;&#10;NA&#13;&#10;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强调文字颜色 1" xfId="51"/>
    <cellStyle name="20% - 强调文字颜色 1 2" xfId="52"/>
    <cellStyle name="20% - 强调文字颜色 1_畜牧局关于2016年渔业成品油补贴资金分配方案" xfId="53"/>
    <cellStyle name="20% - 强调文字颜色 2" xfId="54"/>
    <cellStyle name="20% - 强调文字颜色 2 2" xfId="55"/>
    <cellStyle name="20% - 强调文字颜色 2_畜牧局关于2016年渔业成品油补贴资金分配方案" xfId="56"/>
    <cellStyle name="20% - 强调文字颜色 3" xfId="57"/>
    <cellStyle name="20% - 强调文字颜色 3 2" xfId="58"/>
    <cellStyle name="20% - 强调文字颜色 3_畜牧局关于2016年渔业成品油补贴资金分配方案" xfId="59"/>
    <cellStyle name="20% - 强调文字颜色 4" xfId="60"/>
    <cellStyle name="20% - 强调文字颜色 4 2" xfId="61"/>
    <cellStyle name="20% - 强调文字颜色 4_畜牧局关于2016年渔业成品油补贴资金分配方案" xfId="62"/>
    <cellStyle name="20% - 强调文字颜色 5" xfId="63"/>
    <cellStyle name="20% - 强调文字颜色 5 2" xfId="64"/>
    <cellStyle name="20% - 强调文字颜色 5_畜牧局关于2016年渔业成品油补贴资金分配方案" xfId="65"/>
    <cellStyle name="20% - 强调文字颜色 6" xfId="66"/>
    <cellStyle name="20% - 强调文字颜色 6 2" xfId="67"/>
    <cellStyle name="20% - 强调文字颜色 6_畜牧局关于2016年渔业成品油补贴资金分配方案" xfId="68"/>
    <cellStyle name="3232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强调文字颜色 1" xfId="76"/>
    <cellStyle name="40% - 强调文字颜色 1 2" xfId="77"/>
    <cellStyle name="40% - 强调文字颜色 2" xfId="78"/>
    <cellStyle name="40% - 强调文字颜色 2 2" xfId="79"/>
    <cellStyle name="40% - 强调文字颜色 2_畜牧局关于2016年渔业成品油补贴资金分配方案" xfId="80"/>
    <cellStyle name="40% - 强调文字颜色 3" xfId="81"/>
    <cellStyle name="40% - 强调文字颜色 3 2" xfId="82"/>
    <cellStyle name="40% - 强调文字颜色 3_畜牧局关于2016年渔业成品油补贴资金分配方案" xfId="83"/>
    <cellStyle name="40% - 强调文字颜色 4" xfId="84"/>
    <cellStyle name="40% - 强调文字颜色 4 2" xfId="85"/>
    <cellStyle name="40% - 强调文字颜色 4_畜牧局关于2016年渔业成品油补贴资金分配方案" xfId="86"/>
    <cellStyle name="40% - 强调文字颜色 5" xfId="87"/>
    <cellStyle name="40% - 强调文字颜色 5 2" xfId="88"/>
    <cellStyle name="40% - 强调文字颜色 6" xfId="89"/>
    <cellStyle name="40% - 强调文字颜色 6 2" xfId="90"/>
    <cellStyle name="40% - 强调文字颜色 6_畜牧局关于2016年渔业成品油补贴资金分配方案" xfId="91"/>
    <cellStyle name="60% - Accent1" xfId="92"/>
    <cellStyle name="60% - Accent2" xfId="93"/>
    <cellStyle name="60% - Accent3" xfId="94"/>
    <cellStyle name="60% - Accent4" xfId="95"/>
    <cellStyle name="60% - Accent5" xfId="96"/>
    <cellStyle name="60% - Accent6" xfId="97"/>
    <cellStyle name="60% - 强调文字颜色 1" xfId="98"/>
    <cellStyle name="60% - 强调文字颜色 1 2" xfId="99"/>
    <cellStyle name="60% - 强调文字颜色 1_畜牧局关于2016年渔业成品油补贴资金分配方案" xfId="100"/>
    <cellStyle name="60% - 强调文字颜色 2" xfId="101"/>
    <cellStyle name="60% - 强调文字颜色 2 2" xfId="102"/>
    <cellStyle name="60% - 强调文字颜色 2_畜牧局关于2016年渔业成品油补贴资金分配方案" xfId="103"/>
    <cellStyle name="60% - 强调文字颜色 3" xfId="104"/>
    <cellStyle name="60% - 强调文字颜色 3 2" xfId="105"/>
    <cellStyle name="60% - 强调文字颜色 3_畜牧局关于2016年渔业成品油补贴资金分配方案" xfId="106"/>
    <cellStyle name="60% - 强调文字颜色 4" xfId="107"/>
    <cellStyle name="60% - 强调文字颜色 4 2" xfId="108"/>
    <cellStyle name="60% - 强调文字颜色 4_畜牧局关于2016年渔业成品油补贴资金分配方案" xfId="109"/>
    <cellStyle name="60% - 强调文字颜色 5" xfId="110"/>
    <cellStyle name="60% - 强调文字颜色 5 2" xfId="111"/>
    <cellStyle name="60% - 强调文字颜色 6" xfId="112"/>
    <cellStyle name="60% - 强调文字颜色 6 2" xfId="113"/>
    <cellStyle name="60% - 强调文字颜色 6_畜牧局关于2016年渔业成品油补贴资金分配方案" xfId="114"/>
    <cellStyle name="6mal" xfId="115"/>
    <cellStyle name="Accent1" xfId="116"/>
    <cellStyle name="Accent1 - 20%" xfId="117"/>
    <cellStyle name="Accent1 - 40%" xfId="118"/>
    <cellStyle name="Accent1 - 60%" xfId="119"/>
    <cellStyle name="Accent1_Book1" xfId="120"/>
    <cellStyle name="Accent2" xfId="121"/>
    <cellStyle name="Accent2 - 20%" xfId="122"/>
    <cellStyle name="Accent2 - 40%" xfId="123"/>
    <cellStyle name="Accent2 - 60%" xfId="124"/>
    <cellStyle name="Accent2_Book1" xfId="125"/>
    <cellStyle name="Accent3" xfId="126"/>
    <cellStyle name="Accent3 - 20%" xfId="127"/>
    <cellStyle name="Accent3 - 40%" xfId="128"/>
    <cellStyle name="Accent3 - 60%" xfId="129"/>
    <cellStyle name="Accent3_Book1" xfId="130"/>
    <cellStyle name="Accent4" xfId="131"/>
    <cellStyle name="Accent4 - 20%" xfId="132"/>
    <cellStyle name="Accent4 - 40%" xfId="133"/>
    <cellStyle name="Accent4 - 60%" xfId="134"/>
    <cellStyle name="Accent4_Book1" xfId="135"/>
    <cellStyle name="Accent5" xfId="136"/>
    <cellStyle name="Accent5 - 20%" xfId="137"/>
    <cellStyle name="Accent5 - 40%" xfId="138"/>
    <cellStyle name="Accent5 - 60%" xfId="139"/>
    <cellStyle name="Accent5_Book1" xfId="140"/>
    <cellStyle name="Accent6" xfId="141"/>
    <cellStyle name="Accent6 - 20%" xfId="142"/>
    <cellStyle name="Accent6 - 40%" xfId="143"/>
    <cellStyle name="Accent6 - 60%" xfId="144"/>
    <cellStyle name="Accent6_Book1" xfId="145"/>
    <cellStyle name="args.style" xfId="146"/>
    <cellStyle name="Bad" xfId="147"/>
    <cellStyle name="Black" xfId="148"/>
    <cellStyle name="Border" xfId="149"/>
    <cellStyle name="Calc Currency (0)" xfId="150"/>
    <cellStyle name="Calculation" xfId="151"/>
    <cellStyle name="Check Cell" xfId="152"/>
    <cellStyle name="Comma [0]" xfId="153"/>
    <cellStyle name="comma zerodec" xfId="154"/>
    <cellStyle name="Comma_!!!GO" xfId="155"/>
    <cellStyle name="comma-d" xfId="156"/>
    <cellStyle name="Currency [0]" xfId="157"/>
    <cellStyle name="Currency_!!!GO" xfId="158"/>
    <cellStyle name="Currency1" xfId="159"/>
    <cellStyle name="Date" xfId="160"/>
    <cellStyle name="Dezimal [0]_laroux" xfId="161"/>
    <cellStyle name="Dezimal_laroux" xfId="162"/>
    <cellStyle name="Dollar (zero dec)" xfId="163"/>
    <cellStyle name="Explanatory Text" xfId="164"/>
    <cellStyle name="Fixed" xfId="165"/>
    <cellStyle name="Followed Hyperlink_AheadBehind.xls Chart 23" xfId="166"/>
    <cellStyle name="Good" xfId="167"/>
    <cellStyle name="Grey" xfId="168"/>
    <cellStyle name="Header1" xfId="169"/>
    <cellStyle name="Header2" xfId="170"/>
    <cellStyle name="Heading 1" xfId="171"/>
    <cellStyle name="Heading 2" xfId="172"/>
    <cellStyle name="Heading 3" xfId="173"/>
    <cellStyle name="Heading 4" xfId="174"/>
    <cellStyle name="HEADING1" xfId="175"/>
    <cellStyle name="HEADING2" xfId="176"/>
    <cellStyle name="Hyperlink_AheadBehind.xls Chart 23" xfId="177"/>
    <cellStyle name="Input" xfId="178"/>
    <cellStyle name="Input [yellow]" xfId="179"/>
    <cellStyle name="Input Cells" xfId="180"/>
    <cellStyle name="Input_Book1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illiers_!!!GO" xfId="187"/>
    <cellStyle name="Moneda [0]_96 Risk" xfId="188"/>
    <cellStyle name="Moneda_96 Risk" xfId="189"/>
    <cellStyle name="Mon閠aire [0]_!!!GO" xfId="190"/>
    <cellStyle name="Mon閠aire_!!!GO" xfId="191"/>
    <cellStyle name="Neutral" xfId="192"/>
    <cellStyle name="New Times Roman" xfId="193"/>
    <cellStyle name="no dec" xfId="194"/>
    <cellStyle name="Non défini" xfId="195"/>
    <cellStyle name="Norma,_laroux_4_营业在建 (2)_E21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]&#13;&#10;;load=C:\WINDOWS\VERINST.EXE APMAPP.EXE &#13;&#10;run=&#13;&#10;Beep=yes&#13;&#10;NullPort=None&#13;&#10;BorderWidth=3&#13;&#10;CursorBlinkRate=780&#13;&#10;Double" xfId="213"/>
    <cellStyle name="s]&#13;&#10;load=&#13;&#10;run=&#13;&#10;NullPort=None&#13;&#10;device=HP LaserJet 4 Plus,HPPCL5MS,LPT1:&#13;&#10;&#13;&#10;[Desktop]&#13;&#10;Wallpaper=(无)&#13;&#10;TileWallpaper=0&#13;" xfId="214"/>
    <cellStyle name="sstot" xfId="215"/>
    <cellStyle name="Standard_AREAS" xfId="216"/>
    <cellStyle name="Style 1" xfId="217"/>
    <cellStyle name="t" xfId="218"/>
    <cellStyle name="t_HVAC Equipment (3)" xfId="219"/>
    <cellStyle name="Title" xfId="220"/>
    <cellStyle name="Total" xfId="221"/>
    <cellStyle name="Tusental (0)_pldt" xfId="222"/>
    <cellStyle name="Tusental_pldt" xfId="223"/>
    <cellStyle name="Valuta (0)_pldt" xfId="224"/>
    <cellStyle name="Valuta_pldt" xfId="225"/>
    <cellStyle name="Warning Text" xfId="226"/>
    <cellStyle name="Percent" xfId="227"/>
    <cellStyle name="百分比 2" xfId="228"/>
    <cellStyle name="百分比 3" xfId="229"/>
    <cellStyle name="百分比 4" xfId="230"/>
    <cellStyle name="捠壿 [0.00]_Region Orders (2)" xfId="231"/>
    <cellStyle name="捠壿_Region Orders (2)" xfId="232"/>
    <cellStyle name="编号" xfId="233"/>
    <cellStyle name="标题" xfId="234"/>
    <cellStyle name="标题 1" xfId="235"/>
    <cellStyle name="标题 1 2" xfId="236"/>
    <cellStyle name="标题 1_畜牧局关于2016年渔业成品油补贴资金分配方案" xfId="237"/>
    <cellStyle name="标题 2" xfId="238"/>
    <cellStyle name="标题 2 2" xfId="239"/>
    <cellStyle name="标题 2_畜牧局关于2016年渔业成品油补贴资金分配方案" xfId="240"/>
    <cellStyle name="标题 3" xfId="241"/>
    <cellStyle name="标题 3 2" xfId="242"/>
    <cellStyle name="标题 3_畜牧局关于2016年渔业成品油补贴资金分配方案" xfId="243"/>
    <cellStyle name="标题 4" xfId="244"/>
    <cellStyle name="标题 4 2" xfId="245"/>
    <cellStyle name="标题 4_畜牧局关于2016年渔业成品油补贴资金分配方案" xfId="246"/>
    <cellStyle name="标题 5" xfId="247"/>
    <cellStyle name="标题_畜牧局关于2016年渔业成品油补贴资金分配方案" xfId="248"/>
    <cellStyle name="标题1" xfId="249"/>
    <cellStyle name="表标题" xfId="250"/>
    <cellStyle name="部门" xfId="251"/>
    <cellStyle name="差" xfId="252"/>
    <cellStyle name="差 2" xfId="253"/>
    <cellStyle name="差_ 表二" xfId="254"/>
    <cellStyle name="差_~4190974" xfId="255"/>
    <cellStyle name="差_~5676413" xfId="256"/>
    <cellStyle name="差_00省级(打印)" xfId="257"/>
    <cellStyle name="差_00省级(定稿)" xfId="258"/>
    <cellStyle name="差_03昭通" xfId="259"/>
    <cellStyle name="差_0502通海县" xfId="260"/>
    <cellStyle name="差_05玉溪" xfId="261"/>
    <cellStyle name="差_0605石屏县" xfId="262"/>
    <cellStyle name="差_1003牟定县" xfId="263"/>
    <cellStyle name="差_1110洱源县" xfId="264"/>
    <cellStyle name="差_11大理" xfId="265"/>
    <cellStyle name="差_2、土地面积、人口、粮食产量基本情况" xfId="266"/>
    <cellStyle name="差_2006年分析表" xfId="267"/>
    <cellStyle name="差_2006年基础数据" xfId="268"/>
    <cellStyle name="差_2006年全省财力计算表（中央、决算）" xfId="269"/>
    <cellStyle name="差_2006年水利统计指标统计表" xfId="270"/>
    <cellStyle name="差_2006年在职人员情况" xfId="271"/>
    <cellStyle name="差_2007年检察院案件数" xfId="272"/>
    <cellStyle name="差_2007年可用财力" xfId="273"/>
    <cellStyle name="差_2007年人员分部门统计表" xfId="274"/>
    <cellStyle name="差_2007年政法部门业务指标" xfId="275"/>
    <cellStyle name="差_2008年县级公安保障标准落实奖励经费分配测算" xfId="276"/>
    <cellStyle name="差_2008云南省分县市中小学教职工统计表（教育厅提供）" xfId="277"/>
    <cellStyle name="差_2009年一般性转移支付标准工资" xfId="278"/>
    <cellStyle name="差_2009年一般性转移支付标准工资_~4190974" xfId="279"/>
    <cellStyle name="差_2009年一般性转移支付标准工资_~5676413" xfId="280"/>
    <cellStyle name="差_2009年一般性转移支付标准工资_不用软件计算9.1不考虑经费管理评价xl" xfId="281"/>
    <cellStyle name="差_2009年一般性转移支付标准工资_地方配套按人均增幅控制8.30xl" xfId="282"/>
    <cellStyle name="差_2009年一般性转移支付标准工资_地方配套按人均增幅控制8.30一般预算平均增幅、人均可用财力平均增幅两次控制、社会治安系数调整、案件数调整xl" xfId="283"/>
    <cellStyle name="差_2009年一般性转移支付标准工资_地方配套按人均增幅控制8.31（调整结案率后）xl" xfId="284"/>
    <cellStyle name="差_2009年一般性转移支付标准工资_奖励补助测算5.22测试" xfId="285"/>
    <cellStyle name="差_2009年一般性转移支付标准工资_奖励补助测算5.23新" xfId="286"/>
    <cellStyle name="差_2009年一般性转移支付标准工资_奖励补助测算5.24冯铸" xfId="287"/>
    <cellStyle name="差_2009年一般性转移支付标准工资_奖励补助测算7.23" xfId="288"/>
    <cellStyle name="差_2009年一般性转移支付标准工资_奖励补助测算7.25" xfId="289"/>
    <cellStyle name="差_2009年一般性转移支付标准工资_奖励补助测算7.25 (version 1) (version 1)" xfId="290"/>
    <cellStyle name="差_530623_2006年县级财政报表附表" xfId="291"/>
    <cellStyle name="差_530629_2006年县级财政报表附表" xfId="292"/>
    <cellStyle name="差_5334_2006年迪庆县级财政报表附表" xfId="293"/>
    <cellStyle name="差_Book1" xfId="294"/>
    <cellStyle name="差_Book1_1" xfId="295"/>
    <cellStyle name="差_Book1_2" xfId="296"/>
    <cellStyle name="差_Book1_3" xfId="297"/>
    <cellStyle name="差_Book1_县公司" xfId="298"/>
    <cellStyle name="差_Book1_银行账户情况表_2010年12月" xfId="299"/>
    <cellStyle name="差_Book2" xfId="300"/>
    <cellStyle name="差_M01-2(州市补助收入)" xfId="301"/>
    <cellStyle name="差_M03" xfId="302"/>
    <cellStyle name="差_不用软件计算9.1不考虑经费管理评价xl" xfId="303"/>
    <cellStyle name="差_财政供养人员" xfId="304"/>
    <cellStyle name="差_财政支出对上级的依赖程度" xfId="305"/>
    <cellStyle name="差_城建部门" xfId="306"/>
    <cellStyle name="差_地方配套按人均增幅控制8.30xl" xfId="307"/>
    <cellStyle name="差_地方配套按人均增幅控制8.30一般预算平均增幅、人均可用财力平均增幅两次控制、社会治安系数调整、案件数调整xl" xfId="308"/>
    <cellStyle name="差_地方配套按人均增幅控制8.31（调整结案率后）xl" xfId="309"/>
    <cellStyle name="差_第五部分(才淼、饶永宏）" xfId="310"/>
    <cellStyle name="差_第一部分：综合全" xfId="311"/>
    <cellStyle name="差_高中教师人数（教育厅1.6日提供）" xfId="312"/>
    <cellStyle name="差_汇总" xfId="313"/>
    <cellStyle name="差_汇总-县级财政报表附表" xfId="314"/>
    <cellStyle name="差_基础数据分析" xfId="315"/>
    <cellStyle name="差_检验表" xfId="316"/>
    <cellStyle name="差_检验表（调整后）" xfId="317"/>
    <cellStyle name="差_建行" xfId="318"/>
    <cellStyle name="差_奖励补助测算5.22测试" xfId="319"/>
    <cellStyle name="差_奖励补助测算5.23新" xfId="320"/>
    <cellStyle name="差_奖励补助测算5.24冯铸" xfId="321"/>
    <cellStyle name="差_奖励补助测算7.23" xfId="322"/>
    <cellStyle name="差_奖励补助测算7.25" xfId="323"/>
    <cellStyle name="差_奖励补助测算7.25 (version 1) (version 1)" xfId="324"/>
    <cellStyle name="差_教师绩效工资测算表（离退休按各地上报数测算）2009年1月1日" xfId="325"/>
    <cellStyle name="差_教育厅提供义务教育及高中教师人数（2009年1月6日）" xfId="326"/>
    <cellStyle name="差_历年教师人数" xfId="327"/>
    <cellStyle name="差_丽江汇总" xfId="328"/>
    <cellStyle name="差_三季度－表二" xfId="329"/>
    <cellStyle name="差_卫生部门" xfId="330"/>
    <cellStyle name="差_文体广播部门" xfId="331"/>
    <cellStyle name="差_下半年禁毒办案经费分配2544.3万元" xfId="332"/>
    <cellStyle name="差_下半年禁吸戒毒经费1000万元" xfId="333"/>
    <cellStyle name="差_县公司" xfId="334"/>
    <cellStyle name="差_县级公安机关公用经费标准奖励测算方案（定稿）" xfId="335"/>
    <cellStyle name="差_县级基础数据" xfId="336"/>
    <cellStyle name="差_业务工作量指标" xfId="337"/>
    <cellStyle name="差_义务教育阶段教职工人数（教育厅提供最终）" xfId="338"/>
    <cellStyle name="差_银行账户情况表_2010年12月" xfId="339"/>
    <cellStyle name="差_云南农村义务教育统计表" xfId="340"/>
    <cellStyle name="差_云南省2008年中小学教师人数统计表" xfId="341"/>
    <cellStyle name="差_云南省2008年中小学教职工情况（教育厅提供20090101加工整理）" xfId="342"/>
    <cellStyle name="差_云南省2008年转移支付测算——州市本级考核部分及政策性测算" xfId="343"/>
    <cellStyle name="差_云南水利电力有限公司" xfId="344"/>
    <cellStyle name="差_指标四" xfId="345"/>
    <cellStyle name="差_指标五" xfId="346"/>
    <cellStyle name="常规 10" xfId="347"/>
    <cellStyle name="常规 2" xfId="348"/>
    <cellStyle name="常规 2 2" xfId="349"/>
    <cellStyle name="常规 2 2 2" xfId="350"/>
    <cellStyle name="常规 2 2_2015-2016年度渔业成品油价格补助资金明细表" xfId="351"/>
    <cellStyle name="常规 2 3" xfId="352"/>
    <cellStyle name="常规 2 4" xfId="353"/>
    <cellStyle name="常规 2 5" xfId="354"/>
    <cellStyle name="常规 2 6" xfId="355"/>
    <cellStyle name="常规 2 7" xfId="356"/>
    <cellStyle name="常规 2 8" xfId="357"/>
    <cellStyle name="常规 2_02-2008决算报表格式" xfId="358"/>
    <cellStyle name="常规 3" xfId="359"/>
    <cellStyle name="常规 4" xfId="360"/>
    <cellStyle name="常规 4 2" xfId="361"/>
    <cellStyle name="常规 4_2015-2016年度渔业成品油价格补助资金明细表" xfId="362"/>
    <cellStyle name="常规 5" xfId="363"/>
    <cellStyle name="常规 6" xfId="364"/>
    <cellStyle name="常规 7" xfId="365"/>
    <cellStyle name="常规 8" xfId="366"/>
    <cellStyle name="常规 9" xfId="367"/>
    <cellStyle name="常规_2010年度油补测算分配方案表" xfId="368"/>
    <cellStyle name="Hyperlink" xfId="369"/>
    <cellStyle name="超链接 2" xfId="370"/>
    <cellStyle name="分级显示行_1_13区汇总" xfId="371"/>
    <cellStyle name="分级显示列_1_Book1" xfId="372"/>
    <cellStyle name="归盒啦_95" xfId="373"/>
    <cellStyle name="好" xfId="374"/>
    <cellStyle name="好 2" xfId="375"/>
    <cellStyle name="好_ 表二" xfId="376"/>
    <cellStyle name="好_~4190974" xfId="377"/>
    <cellStyle name="好_~5676413" xfId="378"/>
    <cellStyle name="好_00省级(打印)" xfId="379"/>
    <cellStyle name="好_00省级(定稿)" xfId="380"/>
    <cellStyle name="好_03昭通" xfId="381"/>
    <cellStyle name="好_0502通海县" xfId="382"/>
    <cellStyle name="好_05玉溪" xfId="383"/>
    <cellStyle name="好_0605石屏县" xfId="384"/>
    <cellStyle name="好_1003牟定县" xfId="385"/>
    <cellStyle name="好_1110洱源县" xfId="386"/>
    <cellStyle name="好_11大理" xfId="387"/>
    <cellStyle name="好_2、土地面积、人口、粮食产量基本情况" xfId="388"/>
    <cellStyle name="好_2006年分析表" xfId="389"/>
    <cellStyle name="好_2006年基础数据" xfId="390"/>
    <cellStyle name="好_2006年全省财力计算表（中央、决算）" xfId="391"/>
    <cellStyle name="好_2006年水利统计指标统计表" xfId="392"/>
    <cellStyle name="好_2006年在职人员情况" xfId="393"/>
    <cellStyle name="好_2007年检察院案件数" xfId="394"/>
    <cellStyle name="好_2007年可用财力" xfId="395"/>
    <cellStyle name="好_2007年人员分部门统计表" xfId="396"/>
    <cellStyle name="好_2007年政法部门业务指标" xfId="397"/>
    <cellStyle name="好_2008年县级公安保障标准落实奖励经费分配测算" xfId="398"/>
    <cellStyle name="好_2008云南省分县市中小学教职工统计表（教育厅提供）" xfId="399"/>
    <cellStyle name="好_2009年一般性转移支付标准工资" xfId="400"/>
    <cellStyle name="好_2009年一般性转移支付标准工资_~4190974" xfId="401"/>
    <cellStyle name="好_2009年一般性转移支付标准工资_~5676413" xfId="402"/>
    <cellStyle name="好_2009年一般性转移支付标准工资_不用软件计算9.1不考虑经费管理评价xl" xfId="403"/>
    <cellStyle name="好_2009年一般性转移支付标准工资_地方配套按人均增幅控制8.30xl" xfId="404"/>
    <cellStyle name="好_2009年一般性转移支付标准工资_地方配套按人均增幅控制8.30一般预算平均增幅、人均可用财力平均增幅两次控制、社会治安系数调整、案件数调整xl" xfId="405"/>
    <cellStyle name="好_2009年一般性转移支付标准工资_地方配套按人均增幅控制8.31（调整结案率后）xl" xfId="406"/>
    <cellStyle name="好_2009年一般性转移支付标准工资_奖励补助测算5.22测试" xfId="407"/>
    <cellStyle name="好_2009年一般性转移支付标准工资_奖励补助测算5.23新" xfId="408"/>
    <cellStyle name="好_2009年一般性转移支付标准工资_奖励补助测算5.24冯铸" xfId="409"/>
    <cellStyle name="好_2009年一般性转移支付标准工资_奖励补助测算7.23" xfId="410"/>
    <cellStyle name="好_2009年一般性转移支付标准工资_奖励补助测算7.25" xfId="411"/>
    <cellStyle name="好_2009年一般性转移支付标准工资_奖励补助测算7.25 (version 1) (version 1)" xfId="412"/>
    <cellStyle name="好_530623_2006年县级财政报表附表" xfId="413"/>
    <cellStyle name="好_530629_2006年县级财政报表附表" xfId="414"/>
    <cellStyle name="好_5334_2006年迪庆县级财政报表附表" xfId="415"/>
    <cellStyle name="好_Book1" xfId="416"/>
    <cellStyle name="好_Book1_1" xfId="417"/>
    <cellStyle name="好_Book1_2" xfId="418"/>
    <cellStyle name="好_Book1_3" xfId="419"/>
    <cellStyle name="好_Book1_县公司" xfId="420"/>
    <cellStyle name="好_Book1_银行账户情况表_2010年12月" xfId="421"/>
    <cellStyle name="好_Book2" xfId="422"/>
    <cellStyle name="好_M01-2(州市补助收入)" xfId="423"/>
    <cellStyle name="好_M03" xfId="424"/>
    <cellStyle name="好_不用软件计算9.1不考虑经费管理评价xl" xfId="425"/>
    <cellStyle name="好_财政供养人员" xfId="426"/>
    <cellStyle name="好_财政支出对上级的依赖程度" xfId="427"/>
    <cellStyle name="好_城建部门" xfId="428"/>
    <cellStyle name="好_地方配套按人均增幅控制8.30xl" xfId="429"/>
    <cellStyle name="好_地方配套按人均增幅控制8.30一般预算平均增幅、人均可用财力平均增幅两次控制、社会治安系数调整、案件数调整xl" xfId="430"/>
    <cellStyle name="好_地方配套按人均增幅控制8.31（调整结案率后）xl" xfId="431"/>
    <cellStyle name="好_第五部分(才淼、饶永宏）" xfId="432"/>
    <cellStyle name="好_第一部分：综合全" xfId="433"/>
    <cellStyle name="好_高中教师人数（教育厅1.6日提供）" xfId="434"/>
    <cellStyle name="好_汇总" xfId="435"/>
    <cellStyle name="好_汇总-县级财政报表附表" xfId="436"/>
    <cellStyle name="好_基础数据分析" xfId="437"/>
    <cellStyle name="好_检验表" xfId="438"/>
    <cellStyle name="好_检验表（调整后）" xfId="439"/>
    <cellStyle name="好_建行" xfId="440"/>
    <cellStyle name="好_奖励补助测算5.22测试" xfId="441"/>
    <cellStyle name="好_奖励补助测算5.23新" xfId="442"/>
    <cellStyle name="好_奖励补助测算5.24冯铸" xfId="443"/>
    <cellStyle name="好_奖励补助测算7.23" xfId="444"/>
    <cellStyle name="好_奖励补助测算7.25" xfId="445"/>
    <cellStyle name="好_奖励补助测算7.25 (version 1) (version 1)" xfId="446"/>
    <cellStyle name="好_教师绩效工资测算表（离退休按各地上报数测算）2009年1月1日" xfId="447"/>
    <cellStyle name="好_教育厅提供义务教育及高中教师人数（2009年1月6日）" xfId="448"/>
    <cellStyle name="好_历年教师人数" xfId="449"/>
    <cellStyle name="好_丽江汇总" xfId="450"/>
    <cellStyle name="好_三季度－表二" xfId="451"/>
    <cellStyle name="好_卫生部门" xfId="452"/>
    <cellStyle name="好_文体广播部门" xfId="453"/>
    <cellStyle name="好_下半年禁毒办案经费分配2544.3万元" xfId="454"/>
    <cellStyle name="好_下半年禁吸戒毒经费1000万元" xfId="455"/>
    <cellStyle name="好_县公司" xfId="456"/>
    <cellStyle name="好_县级公安机关公用经费标准奖励测算方案（定稿）" xfId="457"/>
    <cellStyle name="好_县级基础数据" xfId="458"/>
    <cellStyle name="好_业务工作量指标" xfId="459"/>
    <cellStyle name="好_义务教育阶段教职工人数（教育厅提供最终）" xfId="460"/>
    <cellStyle name="好_银行账户情况表_2010年12月" xfId="461"/>
    <cellStyle name="好_云南农村义务教育统计表" xfId="462"/>
    <cellStyle name="好_云南省2008年中小学教师人数统计表" xfId="463"/>
    <cellStyle name="好_云南省2008年中小学教职工情况（教育厅提供20090101加工整理）" xfId="464"/>
    <cellStyle name="好_云南省2008年转移支付测算——州市本级考核部分及政策性测算" xfId="465"/>
    <cellStyle name="好_云南水利电力有限公司" xfId="466"/>
    <cellStyle name="好_指标四" xfId="467"/>
    <cellStyle name="好_指标五" xfId="468"/>
    <cellStyle name="后继超链接" xfId="469"/>
    <cellStyle name="汇总" xfId="470"/>
    <cellStyle name="汇总 2" xfId="471"/>
    <cellStyle name="汇总_畜牧局关于2016年渔业成品油补贴资金分配方案" xfId="472"/>
    <cellStyle name="Currency" xfId="473"/>
    <cellStyle name="货币 2" xfId="474"/>
    <cellStyle name="货币 2 2" xfId="475"/>
    <cellStyle name="Currency [0]" xfId="476"/>
    <cellStyle name="貨幣 [0]_SGV" xfId="477"/>
    <cellStyle name="貨幣_SGV" xfId="478"/>
    <cellStyle name="计算" xfId="479"/>
    <cellStyle name="计算 2" xfId="480"/>
    <cellStyle name="计算_畜牧局关于2016年渔业成品油补贴资金分配方案" xfId="481"/>
    <cellStyle name="检查单元格" xfId="482"/>
    <cellStyle name="检查单元格 2" xfId="483"/>
    <cellStyle name="检查单元格_畜牧局关于2016年渔业成品油补贴资金分配方案" xfId="484"/>
    <cellStyle name="解释性文本" xfId="485"/>
    <cellStyle name="解释性文本 2" xfId="486"/>
    <cellStyle name="借出原因" xfId="487"/>
    <cellStyle name="警告文本" xfId="488"/>
    <cellStyle name="警告文本 2" xfId="489"/>
    <cellStyle name="链接单元格" xfId="490"/>
    <cellStyle name="链接单元格 2" xfId="491"/>
    <cellStyle name="链接单元格_畜牧局关于2016年渔业成品油补贴资金分配方案" xfId="492"/>
    <cellStyle name="霓付 [0]_ +Foil &amp; -FOIL &amp; PAPER" xfId="493"/>
    <cellStyle name="霓付_ +Foil &amp; -FOIL &amp; PAPER" xfId="494"/>
    <cellStyle name="烹拳 [0]_ +Foil &amp; -FOIL &amp; PAPER" xfId="495"/>
    <cellStyle name="烹拳_ +Foil &amp; -FOIL &amp; PAPER" xfId="496"/>
    <cellStyle name="普通_ 白土" xfId="497"/>
    <cellStyle name="千分位[0]_ 白土" xfId="498"/>
    <cellStyle name="千分位_ 白土" xfId="499"/>
    <cellStyle name="千位[0]_ 方正PC" xfId="500"/>
    <cellStyle name="千位_ 方正PC" xfId="501"/>
    <cellStyle name="Comma" xfId="502"/>
    <cellStyle name="千位分隔 2" xfId="503"/>
    <cellStyle name="千位分隔 3" xfId="504"/>
    <cellStyle name="Comma [0]" xfId="505"/>
    <cellStyle name="千位分隔[0] 2" xfId="506"/>
    <cellStyle name="钎霖_4岿角利" xfId="507"/>
    <cellStyle name="强调 1" xfId="508"/>
    <cellStyle name="强调 2" xfId="509"/>
    <cellStyle name="强调 3" xfId="510"/>
    <cellStyle name="强调文字颜色 1" xfId="511"/>
    <cellStyle name="强调文字颜色 1 2" xfId="512"/>
    <cellStyle name="强调文字颜色 1_畜牧局关于2016年渔业成品油补贴资金分配方案" xfId="513"/>
    <cellStyle name="强调文字颜色 2" xfId="514"/>
    <cellStyle name="强调文字颜色 2 2" xfId="515"/>
    <cellStyle name="强调文字颜色 2_畜牧局关于2016年渔业成品油补贴资金分配方案" xfId="516"/>
    <cellStyle name="强调文字颜色 3" xfId="517"/>
    <cellStyle name="强调文字颜色 3 2" xfId="518"/>
    <cellStyle name="强调文字颜色 3_畜牧局关于2016年渔业成品油补贴资金分配方案" xfId="519"/>
    <cellStyle name="强调文字颜色 4" xfId="520"/>
    <cellStyle name="强调文字颜色 4 2" xfId="521"/>
    <cellStyle name="强调文字颜色 4_畜牧局关于2016年渔业成品油补贴资金分配方案" xfId="522"/>
    <cellStyle name="强调文字颜色 5" xfId="523"/>
    <cellStyle name="强调文字颜色 5 2" xfId="524"/>
    <cellStyle name="强调文字颜色 5_畜牧局关于2016年渔业成品油补贴资金分配方案" xfId="525"/>
    <cellStyle name="强调文字颜色 6" xfId="526"/>
    <cellStyle name="强调文字颜色 6 2" xfId="527"/>
    <cellStyle name="强调文字颜色 6_畜牧局关于2016年渔业成品油补贴资金分配方案" xfId="528"/>
    <cellStyle name="日期" xfId="529"/>
    <cellStyle name="商品名称" xfId="530"/>
    <cellStyle name="适中" xfId="531"/>
    <cellStyle name="适中 2" xfId="532"/>
    <cellStyle name="输出" xfId="533"/>
    <cellStyle name="输出 2" xfId="534"/>
    <cellStyle name="输出_畜牧局关于2016年渔业成品油补贴资金分配方案" xfId="535"/>
    <cellStyle name="输入" xfId="536"/>
    <cellStyle name="输入 2" xfId="537"/>
    <cellStyle name="输入_畜牧局关于2016年渔业成品油补贴资金分配方案" xfId="538"/>
    <cellStyle name="数量" xfId="539"/>
    <cellStyle name="数字" xfId="540"/>
    <cellStyle name="㼿㼿㼿㼿㼿㼿" xfId="541"/>
    <cellStyle name="㼿㼿㼿㼿㼿㼿㼿㼿㼿㼿㼿?" xfId="542"/>
    <cellStyle name="未定义" xfId="543"/>
    <cellStyle name="小数" xfId="544"/>
    <cellStyle name="样式 1" xfId="545"/>
    <cellStyle name="一般_SGV" xfId="546"/>
    <cellStyle name="Followed Hyperlink" xfId="547"/>
    <cellStyle name="昗弨_Pacific Region P&amp;L" xfId="548"/>
    <cellStyle name="寘嬫愗傝 [0.00]_Region Orders (2)" xfId="549"/>
    <cellStyle name="寘嬫愗傝_Region Orders (2)" xfId="550"/>
    <cellStyle name="注释" xfId="551"/>
    <cellStyle name="注释 2" xfId="552"/>
    <cellStyle name="注释_畜牧局关于2016年渔业成品油补贴资金分配方案" xfId="553"/>
    <cellStyle name="콤마 [0]_BOILER-CO1" xfId="554"/>
    <cellStyle name="콤마_BOILER-CO1" xfId="555"/>
    <cellStyle name="통화 [0]_BOILER-CO1" xfId="556"/>
    <cellStyle name="통화_BOILER-CO1" xfId="557"/>
    <cellStyle name="표준_0N-HANDLING " xfId="5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3"/>
  <sheetViews>
    <sheetView showGridLines="0" workbookViewId="0" topLeftCell="A1">
      <selection activeCell="A4" sqref="A4:IV12"/>
    </sheetView>
  </sheetViews>
  <sheetFormatPr defaultColWidth="9.00390625" defaultRowHeight="14.25"/>
  <cols>
    <col min="1" max="1" width="13.125" style="11" customWidth="1"/>
    <col min="2" max="2" width="33.875" style="11" customWidth="1"/>
    <col min="3" max="3" width="13.25390625" style="11" customWidth="1"/>
    <col min="4" max="4" width="23.50390625" style="11" customWidth="1"/>
    <col min="5" max="5" width="17.75390625" style="11" customWidth="1"/>
    <col min="6" max="6" width="19.875" style="15" customWidth="1"/>
    <col min="7" max="7" width="18.875" style="10" customWidth="1"/>
    <col min="8" max="254" width="9.00390625" style="11" bestFit="1" customWidth="1"/>
    <col min="255" max="16384" width="9.00390625" style="11" customWidth="1"/>
  </cols>
  <sheetData>
    <row r="1" spans="1:7" s="5" customFormat="1" ht="30" customHeight="1">
      <c r="A1" s="27" t="s">
        <v>2</v>
      </c>
      <c r="B1" s="18"/>
      <c r="C1" s="1"/>
      <c r="D1" s="1"/>
      <c r="E1" s="2"/>
      <c r="F1" s="3"/>
      <c r="G1" s="4"/>
    </row>
    <row r="2" spans="1:9" s="6" customFormat="1" ht="45" customHeight="1">
      <c r="A2" s="28" t="s">
        <v>3</v>
      </c>
      <c r="B2" s="28"/>
      <c r="C2" s="28"/>
      <c r="D2" s="28"/>
      <c r="E2" s="28"/>
      <c r="F2" s="28"/>
      <c r="G2" s="25"/>
      <c r="H2" s="25"/>
      <c r="I2" s="25"/>
    </row>
    <row r="3" spans="1:9" s="6" customFormat="1" ht="18" customHeight="1">
      <c r="A3" s="16"/>
      <c r="B3" s="16"/>
      <c r="C3" s="16"/>
      <c r="D3" s="16"/>
      <c r="E3" s="16"/>
      <c r="F3" s="16" t="s">
        <v>4</v>
      </c>
      <c r="G3" s="25"/>
      <c r="H3" s="25"/>
      <c r="I3" s="25"/>
    </row>
    <row r="4" spans="1:6" ht="33.75" customHeight="1">
      <c r="A4" s="8" t="s">
        <v>5</v>
      </c>
      <c r="B4" s="8" t="s">
        <v>6</v>
      </c>
      <c r="C4" s="8" t="s">
        <v>7</v>
      </c>
      <c r="D4" s="8" t="s">
        <v>8</v>
      </c>
      <c r="E4" s="7" t="s">
        <v>9</v>
      </c>
      <c r="F4" s="9" t="s">
        <v>0</v>
      </c>
    </row>
    <row r="5" spans="1:6" ht="33.75" customHeight="1">
      <c r="A5" s="26" t="s">
        <v>10</v>
      </c>
      <c r="B5" s="17" t="s">
        <v>11</v>
      </c>
      <c r="C5" s="12">
        <v>929</v>
      </c>
      <c r="D5" s="19">
        <f>5830000/C10</f>
        <v>1029.4896697863323</v>
      </c>
      <c r="E5" s="20">
        <f>C5*D5</f>
        <v>956395.9032315027</v>
      </c>
      <c r="F5" s="14"/>
    </row>
    <row r="6" spans="1:6" ht="33.75" customHeight="1">
      <c r="A6" s="29"/>
      <c r="B6" s="17" t="s">
        <v>12</v>
      </c>
      <c r="C6" s="12">
        <v>529</v>
      </c>
      <c r="D6" s="19">
        <f>5830000/C10</f>
        <v>1029.4896697863323</v>
      </c>
      <c r="E6" s="20">
        <f>C6*D6</f>
        <v>544600.0353169699</v>
      </c>
      <c r="F6" s="14"/>
    </row>
    <row r="7" spans="1:6" ht="33.75" customHeight="1">
      <c r="A7" s="12" t="s">
        <v>1</v>
      </c>
      <c r="B7" s="12" t="s">
        <v>13</v>
      </c>
      <c r="C7" s="12">
        <v>1779</v>
      </c>
      <c r="D7" s="19">
        <f>5830000/C10</f>
        <v>1029.4896697863323</v>
      </c>
      <c r="E7" s="20">
        <f>C7*D7</f>
        <v>1831462.1225498852</v>
      </c>
      <c r="F7" s="12"/>
    </row>
    <row r="8" spans="1:6" ht="33.75" customHeight="1">
      <c r="A8" s="12" t="s">
        <v>14</v>
      </c>
      <c r="B8" s="12" t="s">
        <v>15</v>
      </c>
      <c r="C8" s="12">
        <v>1891</v>
      </c>
      <c r="D8" s="19">
        <f>5830000/C10</f>
        <v>1029.4896697863323</v>
      </c>
      <c r="E8" s="20">
        <f>C8*D8</f>
        <v>1946764.9655659546</v>
      </c>
      <c r="F8" s="12"/>
    </row>
    <row r="9" spans="1:6" ht="33.75" customHeight="1">
      <c r="A9" s="12" t="s">
        <v>16</v>
      </c>
      <c r="B9" s="12" t="s">
        <v>17</v>
      </c>
      <c r="C9" s="12">
        <v>535</v>
      </c>
      <c r="D9" s="19">
        <f>5830000/C10</f>
        <v>1029.4896697863323</v>
      </c>
      <c r="E9" s="20">
        <f>C9*D9</f>
        <v>550776.9733356878</v>
      </c>
      <c r="F9" s="12"/>
    </row>
    <row r="10" spans="1:6" ht="33.75" customHeight="1">
      <c r="A10" s="24" t="s">
        <v>18</v>
      </c>
      <c r="B10" s="30"/>
      <c r="C10" s="12">
        <f>SUM(C5:C9)</f>
        <v>5663</v>
      </c>
      <c r="D10" s="19"/>
      <c r="E10" s="20">
        <f>SUM(E5:E9)</f>
        <v>5830000</v>
      </c>
      <c r="F10" s="13"/>
    </row>
    <row r="11" spans="1:6" ht="33.75" customHeight="1">
      <c r="A11" s="24" t="s">
        <v>19</v>
      </c>
      <c r="B11" s="30"/>
      <c r="C11" s="24" t="s">
        <v>20</v>
      </c>
      <c r="D11" s="31"/>
      <c r="E11" s="31"/>
      <c r="F11" s="32"/>
    </row>
    <row r="12" spans="1:6" ht="33.75" customHeight="1">
      <c r="A12" s="24" t="s">
        <v>21</v>
      </c>
      <c r="B12" s="30"/>
      <c r="C12" s="24" t="s">
        <v>22</v>
      </c>
      <c r="D12" s="31"/>
      <c r="E12" s="31"/>
      <c r="F12" s="32"/>
    </row>
    <row r="13" spans="1:6" ht="39.75" customHeight="1">
      <c r="A13" s="21" t="s">
        <v>23</v>
      </c>
      <c r="B13" s="22"/>
      <c r="C13" s="22"/>
      <c r="D13" s="22"/>
      <c r="E13" s="22"/>
      <c r="F13" s="23"/>
    </row>
  </sheetData>
  <mergeCells count="9">
    <mergeCell ref="A13:F13"/>
    <mergeCell ref="A10:B10"/>
    <mergeCell ref="A2:F2"/>
    <mergeCell ref="G2:I3"/>
    <mergeCell ref="A5:A6"/>
    <mergeCell ref="A11:B11"/>
    <mergeCell ref="A12:B12"/>
    <mergeCell ref="C11:F11"/>
    <mergeCell ref="C12:F12"/>
  </mergeCells>
  <printOptions horizontalCentered="1"/>
  <pageMargins left="0.5118110236220472" right="0.5118110236220472" top="0.7874015748031497" bottom="0.7874015748031497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1">
      <selection activeCell="A18" sqref="A18:IV20"/>
    </sheetView>
  </sheetViews>
  <sheetFormatPr defaultColWidth="9.00390625" defaultRowHeight="14.25"/>
  <cols>
    <col min="1" max="1" width="39.50390625" style="0" customWidth="1"/>
    <col min="2" max="2" width="10.00390625" style="37" customWidth="1"/>
    <col min="3" max="3" width="13.625" style="37" customWidth="1"/>
    <col min="4" max="4" width="16.25390625" style="37" customWidth="1"/>
    <col min="5" max="5" width="11.625" style="0" customWidth="1"/>
    <col min="6" max="6" width="30.625" style="0" customWidth="1"/>
  </cols>
  <sheetData>
    <row r="1" spans="1:6" s="42" customFormat="1" ht="28.5" customHeight="1">
      <c r="A1" s="39" t="s">
        <v>51</v>
      </c>
      <c r="B1" s="40"/>
      <c r="C1" s="40"/>
      <c r="D1" s="40"/>
      <c r="E1" s="41"/>
      <c r="F1" s="5"/>
    </row>
    <row r="2" spans="1:6" ht="49.5" customHeight="1">
      <c r="A2" s="38" t="s">
        <v>24</v>
      </c>
      <c r="B2" s="38"/>
      <c r="C2" s="38"/>
      <c r="D2" s="38"/>
      <c r="E2" s="38"/>
      <c r="F2" s="38"/>
    </row>
    <row r="3" spans="1:6" ht="18.75" customHeight="1">
      <c r="A3" s="43"/>
      <c r="B3" s="33"/>
      <c r="C3" s="33"/>
      <c r="D3" s="33"/>
      <c r="E3" s="33"/>
      <c r="F3" s="44" t="s">
        <v>25</v>
      </c>
    </row>
    <row r="4" spans="1:6" ht="39" customHeight="1">
      <c r="A4" s="34" t="s">
        <v>26</v>
      </c>
      <c r="B4" s="34" t="s">
        <v>27</v>
      </c>
      <c r="C4" s="34" t="s">
        <v>28</v>
      </c>
      <c r="D4" s="34" t="s">
        <v>52</v>
      </c>
      <c r="E4" s="34" t="s">
        <v>29</v>
      </c>
      <c r="F4" s="34" t="s">
        <v>30</v>
      </c>
    </row>
    <row r="5" spans="1:6" ht="30" customHeight="1">
      <c r="A5" s="45" t="s">
        <v>31</v>
      </c>
      <c r="B5" s="46">
        <v>206</v>
      </c>
      <c r="C5" s="47">
        <v>156.36</v>
      </c>
      <c r="D5" s="47">
        <f>(24810000-27100)/C18</f>
        <v>14460.620135136713</v>
      </c>
      <c r="E5" s="46">
        <f>C5*D5</f>
        <v>2261062.5643299767</v>
      </c>
      <c r="F5" s="47"/>
    </row>
    <row r="6" spans="1:6" ht="30" customHeight="1">
      <c r="A6" s="45" t="s">
        <v>32</v>
      </c>
      <c r="B6" s="46">
        <v>119</v>
      </c>
      <c r="C6" s="47">
        <v>98.77</v>
      </c>
      <c r="D6" s="47">
        <f>(24810000-27100)/C18</f>
        <v>14460.620135136713</v>
      </c>
      <c r="E6" s="46">
        <f aca="true" t="shared" si="0" ref="E6:E15">C6*D6</f>
        <v>1428275.4507474531</v>
      </c>
      <c r="F6" s="47"/>
    </row>
    <row r="7" spans="1:6" ht="30" customHeight="1">
      <c r="A7" s="45" t="s">
        <v>33</v>
      </c>
      <c r="B7" s="46">
        <v>61</v>
      </c>
      <c r="C7" s="47">
        <v>60.98</v>
      </c>
      <c r="D7" s="47">
        <f>(24810000-27100)/C18</f>
        <v>14460.620135136713</v>
      </c>
      <c r="E7" s="46">
        <f t="shared" si="0"/>
        <v>881808.6158406367</v>
      </c>
      <c r="F7" s="47"/>
    </row>
    <row r="8" spans="1:6" ht="30" customHeight="1">
      <c r="A8" s="45" t="s">
        <v>34</v>
      </c>
      <c r="B8" s="46">
        <v>106</v>
      </c>
      <c r="C8" s="47">
        <v>97.65</v>
      </c>
      <c r="D8" s="47">
        <f>(24810000-27100)/C18</f>
        <v>14460.620135136713</v>
      </c>
      <c r="E8" s="46">
        <f t="shared" si="0"/>
        <v>1412079.5561961</v>
      </c>
      <c r="F8" s="47"/>
    </row>
    <row r="9" spans="1:6" ht="30" customHeight="1">
      <c r="A9" s="45" t="s">
        <v>35</v>
      </c>
      <c r="B9" s="46">
        <v>508</v>
      </c>
      <c r="C9" s="47">
        <v>480.22</v>
      </c>
      <c r="D9" s="47">
        <f>(24810000-27100)/C18</f>
        <v>14460.620135136713</v>
      </c>
      <c r="E9" s="46">
        <f t="shared" si="0"/>
        <v>6944279.001295352</v>
      </c>
      <c r="F9" s="47"/>
    </row>
    <row r="10" spans="1:6" ht="30" customHeight="1">
      <c r="A10" s="45" t="s">
        <v>36</v>
      </c>
      <c r="B10" s="46">
        <v>49</v>
      </c>
      <c r="C10" s="47">
        <v>47.19</v>
      </c>
      <c r="D10" s="47">
        <f>(24810000-27100)/C18</f>
        <v>14460.620135136713</v>
      </c>
      <c r="E10" s="46">
        <f t="shared" si="0"/>
        <v>682396.6641771015</v>
      </c>
      <c r="F10" s="47"/>
    </row>
    <row r="11" spans="1:6" ht="30" customHeight="1">
      <c r="A11" s="45" t="s">
        <v>37</v>
      </c>
      <c r="B11" s="46">
        <v>251</v>
      </c>
      <c r="C11" s="47">
        <v>241.52</v>
      </c>
      <c r="D11" s="47">
        <f>(24810000-27100)/C18</f>
        <v>14460.620135136713</v>
      </c>
      <c r="E11" s="46">
        <f t="shared" si="0"/>
        <v>3492528.975038219</v>
      </c>
      <c r="F11" s="47"/>
    </row>
    <row r="12" spans="1:6" ht="30" customHeight="1">
      <c r="A12" s="45" t="s">
        <v>38</v>
      </c>
      <c r="B12" s="46">
        <v>306</v>
      </c>
      <c r="C12" s="47">
        <v>302.6</v>
      </c>
      <c r="D12" s="47">
        <f>(24810000-27100)/C18</f>
        <v>14460.620135136713</v>
      </c>
      <c r="E12" s="46">
        <f t="shared" si="0"/>
        <v>4375783.65289237</v>
      </c>
      <c r="F12" s="47"/>
    </row>
    <row r="13" spans="1:6" ht="30" customHeight="1">
      <c r="A13" s="45" t="s">
        <v>39</v>
      </c>
      <c r="B13" s="46">
        <v>81</v>
      </c>
      <c r="C13" s="47">
        <v>75.98</v>
      </c>
      <c r="D13" s="47">
        <f>(24810000-27100)/C18</f>
        <v>14460.620135136713</v>
      </c>
      <c r="E13" s="46">
        <f t="shared" si="0"/>
        <v>1098717.9178676875</v>
      </c>
      <c r="F13" s="47"/>
    </row>
    <row r="14" spans="1:6" ht="30" customHeight="1">
      <c r="A14" s="45" t="s">
        <v>40</v>
      </c>
      <c r="B14" s="46">
        <v>151</v>
      </c>
      <c r="C14" s="47">
        <v>116.78</v>
      </c>
      <c r="D14" s="47">
        <f>(24810000-27100)/C18</f>
        <v>14460.620135136713</v>
      </c>
      <c r="E14" s="46">
        <f t="shared" si="0"/>
        <v>1688711.2193812653</v>
      </c>
      <c r="F14" s="47"/>
    </row>
    <row r="15" spans="1:6" ht="25.5" customHeight="1">
      <c r="A15" s="48" t="s">
        <v>41</v>
      </c>
      <c r="B15" s="46">
        <v>56</v>
      </c>
      <c r="C15" s="47">
        <v>35.77</v>
      </c>
      <c r="D15" s="47">
        <f>(24810000-27100)/C18</f>
        <v>14460.620135136713</v>
      </c>
      <c r="E15" s="46">
        <f t="shared" si="0"/>
        <v>517256.38223384024</v>
      </c>
      <c r="F15" s="47" t="s">
        <v>42</v>
      </c>
    </row>
    <row r="16" spans="1:6" s="58" customFormat="1" ht="46.5" customHeight="1">
      <c r="A16" s="49"/>
      <c r="B16" s="55"/>
      <c r="C16" s="56"/>
      <c r="D16" s="56"/>
      <c r="E16" s="46">
        <v>13550</v>
      </c>
      <c r="F16" s="57" t="s">
        <v>43</v>
      </c>
    </row>
    <row r="17" spans="1:6" s="58" customFormat="1" ht="46.5" customHeight="1">
      <c r="A17" s="50"/>
      <c r="B17" s="55"/>
      <c r="C17" s="56"/>
      <c r="D17" s="56"/>
      <c r="E17" s="46">
        <v>13550</v>
      </c>
      <c r="F17" s="57" t="s">
        <v>44</v>
      </c>
    </row>
    <row r="18" spans="1:6" ht="31.5" customHeight="1">
      <c r="A18" s="51" t="s">
        <v>45</v>
      </c>
      <c r="B18" s="52">
        <f>SUM(B5:B17)</f>
        <v>1894</v>
      </c>
      <c r="C18" s="51">
        <f>SUM(C5:C17)</f>
        <v>1713.82</v>
      </c>
      <c r="D18" s="51"/>
      <c r="E18" s="52">
        <f>SUM(E5:E17)</f>
        <v>24810000</v>
      </c>
      <c r="F18" s="51"/>
    </row>
    <row r="19" spans="1:7" s="11" customFormat="1" ht="31.5" customHeight="1">
      <c r="A19" s="12" t="s">
        <v>46</v>
      </c>
      <c r="B19" s="35" t="s">
        <v>47</v>
      </c>
      <c r="C19" s="53"/>
      <c r="D19" s="53"/>
      <c r="E19" s="53"/>
      <c r="F19" s="53"/>
      <c r="G19" s="10"/>
    </row>
    <row r="20" spans="1:7" s="11" customFormat="1" ht="31.5" customHeight="1">
      <c r="A20" s="12" t="s">
        <v>48</v>
      </c>
      <c r="B20" s="35" t="s">
        <v>49</v>
      </c>
      <c r="C20" s="54"/>
      <c r="D20" s="54"/>
      <c r="E20" s="54"/>
      <c r="F20" s="54"/>
      <c r="G20" s="10"/>
    </row>
    <row r="21" spans="1:6" ht="55.5" customHeight="1">
      <c r="A21" s="36" t="s">
        <v>50</v>
      </c>
      <c r="B21" s="36"/>
      <c r="C21" s="36"/>
      <c r="D21" s="36"/>
      <c r="E21" s="36"/>
      <c r="F21" s="36"/>
    </row>
    <row r="22" ht="14.25">
      <c r="E22" s="37"/>
    </row>
  </sheetData>
  <mergeCells count="5">
    <mergeCell ref="A21:F21"/>
    <mergeCell ref="A2:F2"/>
    <mergeCell ref="A15:A17"/>
    <mergeCell ref="B19:F19"/>
    <mergeCell ref="B20:F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9.625" style="0" customWidth="1"/>
    <col min="2" max="2" width="7.375" style="0" customWidth="1"/>
    <col min="3" max="3" width="6.875" style="0" customWidth="1"/>
    <col min="4" max="4" width="7.125" style="0" customWidth="1"/>
    <col min="5" max="5" width="9.625" style="0" customWidth="1"/>
    <col min="6" max="6" width="8.25390625" style="0" customWidth="1"/>
    <col min="7" max="7" width="9.125" style="0" customWidth="1"/>
    <col min="8" max="8" width="10.50390625" style="0" customWidth="1"/>
    <col min="9" max="9" width="9.625" style="0" customWidth="1"/>
  </cols>
  <sheetData>
    <row r="1" s="42" customFormat="1" ht="29.25" customHeight="1">
      <c r="A1" s="68" t="s">
        <v>54</v>
      </c>
    </row>
    <row r="2" spans="1:9" ht="63" customHeight="1">
      <c r="A2" s="38" t="s">
        <v>53</v>
      </c>
      <c r="B2" s="38"/>
      <c r="C2" s="38"/>
      <c r="D2" s="38"/>
      <c r="E2" s="38"/>
      <c r="F2" s="38"/>
      <c r="G2" s="38"/>
      <c r="H2" s="38"/>
      <c r="I2" s="59"/>
    </row>
    <row r="3" spans="1:9" ht="25.5" customHeight="1">
      <c r="A3" s="71"/>
      <c r="B3" s="71"/>
      <c r="C3" s="71"/>
      <c r="D3" s="71"/>
      <c r="E3" s="71"/>
      <c r="F3" s="71"/>
      <c r="G3" s="71"/>
      <c r="H3" s="72" t="s">
        <v>55</v>
      </c>
      <c r="I3" s="72"/>
    </row>
    <row r="4" spans="1:9" ht="39.75" customHeight="1">
      <c r="A4" s="60" t="s">
        <v>56</v>
      </c>
      <c r="B4" s="60" t="s">
        <v>57</v>
      </c>
      <c r="C4" s="60" t="s">
        <v>58</v>
      </c>
      <c r="D4" s="60" t="s">
        <v>59</v>
      </c>
      <c r="E4" s="61" t="s">
        <v>60</v>
      </c>
      <c r="F4" s="61" t="s">
        <v>61</v>
      </c>
      <c r="G4" s="61" t="s">
        <v>62</v>
      </c>
      <c r="H4" s="61" t="s">
        <v>63</v>
      </c>
      <c r="I4" s="60" t="s">
        <v>64</v>
      </c>
    </row>
    <row r="5" spans="1:9" ht="32.25" customHeight="1">
      <c r="A5" s="62" t="s">
        <v>65</v>
      </c>
      <c r="B5" s="62">
        <v>3</v>
      </c>
      <c r="C5" s="62">
        <v>0</v>
      </c>
      <c r="D5" s="62">
        <v>48</v>
      </c>
      <c r="E5" s="62">
        <v>528</v>
      </c>
      <c r="F5" s="63">
        <f>C5+E5</f>
        <v>528</v>
      </c>
      <c r="G5" s="64">
        <f>740000/1259</f>
        <v>587.7680698967434</v>
      </c>
      <c r="H5" s="63">
        <f>G5*F5</f>
        <v>310341.54090548056</v>
      </c>
      <c r="I5" s="65"/>
    </row>
    <row r="6" spans="1:9" ht="32.25" customHeight="1">
      <c r="A6" s="62" t="s">
        <v>66</v>
      </c>
      <c r="B6" s="62">
        <v>14</v>
      </c>
      <c r="C6" s="62">
        <v>555</v>
      </c>
      <c r="D6" s="62">
        <v>16</v>
      </c>
      <c r="E6" s="62">
        <v>176</v>
      </c>
      <c r="F6" s="63">
        <f>C6+E6</f>
        <v>731</v>
      </c>
      <c r="G6" s="64">
        <f>740000/1259</f>
        <v>587.7680698967434</v>
      </c>
      <c r="H6" s="63">
        <f>G6*F6</f>
        <v>429658.45909451944</v>
      </c>
      <c r="I6" s="65"/>
    </row>
    <row r="7" spans="1:9" ht="32.25" customHeight="1">
      <c r="A7" s="62" t="s">
        <v>67</v>
      </c>
      <c r="B7" s="62">
        <f>SUM(B5:B6)</f>
        <v>17</v>
      </c>
      <c r="C7" s="62">
        <f aca="true" t="shared" si="0" ref="C7:H7">SUM(C5:C6)</f>
        <v>555</v>
      </c>
      <c r="D7" s="62">
        <f t="shared" si="0"/>
        <v>64</v>
      </c>
      <c r="E7" s="62">
        <f t="shared" si="0"/>
        <v>704</v>
      </c>
      <c r="F7" s="63">
        <f>C7+E7</f>
        <v>1259</v>
      </c>
      <c r="G7" s="62"/>
      <c r="H7" s="62">
        <f t="shared" si="0"/>
        <v>740000</v>
      </c>
      <c r="I7" s="65"/>
    </row>
    <row r="8" spans="1:9" s="11" customFormat="1" ht="32.25" customHeight="1">
      <c r="A8" s="35" t="s">
        <v>68</v>
      </c>
      <c r="B8" s="69"/>
      <c r="C8" s="70"/>
      <c r="D8" s="70"/>
      <c r="E8" s="66" t="s">
        <v>69</v>
      </c>
      <c r="F8" s="67"/>
      <c r="G8" s="67"/>
      <c r="H8" s="67"/>
      <c r="I8" s="67"/>
    </row>
    <row r="9" spans="1:9" s="11" customFormat="1" ht="32.25" customHeight="1">
      <c r="A9" s="35" t="s">
        <v>70</v>
      </c>
      <c r="B9" s="69"/>
      <c r="C9" s="70"/>
      <c r="D9" s="70"/>
      <c r="E9" s="66" t="s">
        <v>71</v>
      </c>
      <c r="F9" s="67"/>
      <c r="G9" s="67"/>
      <c r="H9" s="67"/>
      <c r="I9" s="67"/>
    </row>
    <row r="10" ht="14.25" customHeight="1"/>
  </sheetData>
  <mergeCells count="6">
    <mergeCell ref="A9:D9"/>
    <mergeCell ref="E9:I9"/>
    <mergeCell ref="A2:I2"/>
    <mergeCell ref="H3:I3"/>
    <mergeCell ref="A8:D8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文印员 10.105.113.108</cp:lastModifiedBy>
  <cp:lastPrinted>2019-12-31T03:02:18Z</cp:lastPrinted>
  <dcterms:created xsi:type="dcterms:W3CDTF">2017-12-12T02:40:49Z</dcterms:created>
  <dcterms:modified xsi:type="dcterms:W3CDTF">2019-12-31T03:02:18Z</dcterms:modified>
  <cp:category/>
  <cp:version/>
  <cp:contentType/>
  <cp:contentStatus/>
</cp:coreProperties>
</file>